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405"/>
  </bookViews>
  <sheets>
    <sheet name="สถาบันวิจัย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 l="1"/>
  <c r="Q24" i="1" s="1"/>
  <c r="O23" i="1"/>
  <c r="Q23" i="1" s="1"/>
  <c r="O22" i="1"/>
  <c r="Q22" i="1" s="1"/>
  <c r="O21" i="1"/>
  <c r="Q21" i="1" s="1"/>
  <c r="O20" i="1"/>
  <c r="Q20" i="1" s="1"/>
  <c r="O19" i="1"/>
  <c r="Q19" i="1" s="1"/>
  <c r="O18" i="1"/>
  <c r="Q18" i="1" s="1"/>
  <c r="O17" i="1"/>
  <c r="Q17" i="1" s="1"/>
  <c r="O16" i="1"/>
  <c r="Q16" i="1" s="1"/>
  <c r="O15" i="1"/>
  <c r="Q15" i="1" s="1"/>
  <c r="O14" i="1"/>
  <c r="Q14" i="1" s="1"/>
  <c r="O13" i="1"/>
  <c r="Q13" i="1" s="1"/>
  <c r="O12" i="1"/>
  <c r="Q12" i="1" s="1"/>
  <c r="O11" i="1"/>
  <c r="Q11" i="1" s="1"/>
  <c r="O10" i="1"/>
  <c r="Q10" i="1" s="1"/>
  <c r="O9" i="1"/>
  <c r="Q9" i="1" s="1"/>
  <c r="O8" i="1"/>
  <c r="Q8" i="1" s="1"/>
  <c r="O7" i="1"/>
  <c r="Q7" i="1" s="1"/>
  <c r="O6" i="1"/>
  <c r="Q6" i="1" s="1"/>
  <c r="O25" i="1" l="1"/>
  <c r="O27" i="1" s="1"/>
  <c r="O28" i="1" s="1"/>
</calcChain>
</file>

<file path=xl/sharedStrings.xml><?xml version="1.0" encoding="utf-8"?>
<sst xmlns="http://schemas.openxmlformats.org/spreadsheetml/2006/main" count="44" uniqueCount="32">
  <si>
    <t>ชื่อหน่วยงาน :  สถาบันวิจัยและนวัตกรรม</t>
  </si>
  <si>
    <t>วันที่ตรวจประเมิน วันที่ 19 เดือน มีนาคม พ.ศ. 2563</t>
  </si>
  <si>
    <t>ที่</t>
  </si>
  <si>
    <t>มาตรฐาน</t>
  </si>
  <si>
    <t xml:space="preserve"> คะแนนมี 3 ระดับได้แก่ 1 คะแนน 0.5 คะแนน 0 คะแนน</t>
  </si>
  <si>
    <t>รวมจำนวนมาตรฐานที่ปฏิบัติได้</t>
  </si>
  <si>
    <t>จำนวนข้อ NA ในแต่ละมาตรฐาน</t>
  </si>
  <si>
    <t>คะแนน</t>
  </si>
  <si>
    <t>บอร์ด 5ส ประจำหน่วยงาน</t>
  </si>
  <si>
    <t>ป้ายบ่งชี้</t>
  </si>
  <si>
    <t>N/A</t>
  </si>
  <si>
    <t xml:space="preserve">โต๊ะทำงานและเคาน์เตอร์ </t>
  </si>
  <si>
    <t>ตู้เก็บเอกสาร</t>
  </si>
  <si>
    <t>แฟ้มเอกสาร</t>
  </si>
  <si>
    <t>คอมพิวเตอร์ตั้งโต๊ะ</t>
  </si>
  <si>
    <t>อุปกรณ์สำนักงาน (โทรศัพท์/โทรสาร/พรินเตอร์/เครื่องถ่ายเอกสาร)</t>
  </si>
  <si>
    <t>ห้องประชุม</t>
  </si>
  <si>
    <t>ห้องรับแขก/มุมรับแขก</t>
  </si>
  <si>
    <t>แผงสวิทซ์ไฟ</t>
  </si>
  <si>
    <t>เครื่องปรับอากาศ</t>
  </si>
  <si>
    <t>ห้อง/พื้นที่เก็บของสำนักงาน</t>
  </si>
  <si>
    <t>ห้องเตรียมอาหาร/พื้นที่เตรียมอาหาร</t>
  </si>
  <si>
    <t>ห้องควบคุมระบบไฟฟ้า เครื่องปรับอากาศ และระบบอินเทอร์เน็ต</t>
  </si>
  <si>
    <t>การดูแลถังดับเพลิง</t>
  </si>
  <si>
    <t>ตู้น้ำดื่ม</t>
  </si>
  <si>
    <t>ถังขยะ</t>
  </si>
  <si>
    <t>บริเวณพื้นที่รอบโดยอาคาร</t>
  </si>
  <si>
    <t>การประหยัดพลังงาน</t>
  </si>
  <si>
    <t>รวมจำนวนคะแนนที่ได้รับ</t>
  </si>
  <si>
    <t>จำนวนมาตรฐาน</t>
  </si>
  <si>
    <t>ระดับคะแนนเฉลี่ยที่ได้รับ</t>
  </si>
  <si>
    <t>ระดับการตรวจประเมิน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</si>
</sst>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Tahoma"/>
    </font>
    <font>
      <b/>
      <sz val="22"/>
      <color rgb="FF000000"/>
      <name val="TH SarabunPSK"/>
      <family val="2"/>
    </font>
    <font>
      <sz val="16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2"/>
      <color rgb="FF000000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  <font>
      <sz val="11"/>
      <name val="Tahoma"/>
      <family val="2"/>
    </font>
    <font>
      <sz val="14"/>
      <color rgb="FFFF0000"/>
      <name val="Tahoma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1"/>
      <color rgb="FFFF0000"/>
      <name val="TH SarabunPSK"/>
      <family val="2"/>
    </font>
    <font>
      <sz val="11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rgb="FFFFFF00"/>
      </patternFill>
    </fill>
  </fills>
  <borders count="3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0" fillId="0" borderId="0" xfId="0" applyFont="1" applyAlignment="1"/>
    <xf numFmtId="0" fontId="3" fillId="0" borderId="0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0" xfId="0" applyFont="1"/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2" fontId="4" fillId="0" borderId="2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2" fillId="0" borderId="0" xfId="0" applyNumberFormat="1" applyFont="1"/>
    <xf numFmtId="0" fontId="12" fillId="0" borderId="0" xfId="0" applyFont="1" applyAlignment="1">
      <alignment horizontal="center" vertical="center"/>
    </xf>
    <xf numFmtId="0" fontId="13" fillId="0" borderId="0" xfId="0" applyFont="1"/>
    <xf numFmtId="1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2" fontId="14" fillId="6" borderId="25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/>
    <xf numFmtId="0" fontId="15" fillId="6" borderId="2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4" xfId="0" applyFont="1" applyBorder="1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86"/>
  <sheetViews>
    <sheetView tabSelected="1" zoomScale="90" zoomScaleNormal="90" workbookViewId="0">
      <selection activeCell="A30" sqref="A30"/>
    </sheetView>
  </sheetViews>
  <sheetFormatPr defaultColWidth="12.625" defaultRowHeight="15" customHeight="1" x14ac:dyDescent="0.2"/>
  <cols>
    <col min="1" max="1" width="10.75" style="2" customWidth="1"/>
    <col min="2" max="2" width="52.375" style="2" customWidth="1"/>
    <col min="3" max="14" width="5" style="2" customWidth="1"/>
    <col min="15" max="15" width="13.375" style="2" customWidth="1"/>
    <col min="16" max="16" width="12.25" style="41" customWidth="1"/>
    <col min="17" max="18" width="8" style="2" customWidth="1"/>
    <col min="19" max="19" width="12.125" style="2" bestFit="1" customWidth="1"/>
    <col min="20" max="29" width="8" style="2" customWidth="1"/>
    <col min="30" max="16384" width="12.625" style="2"/>
  </cols>
  <sheetData>
    <row r="1" spans="1:29" ht="26.25" customHeight="1" x14ac:dyDescent="0.55000000000000004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5.9" customHeight="1" x14ac:dyDescent="0.6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" customHeight="1" x14ac:dyDescent="0.6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6.25" customHeight="1" x14ac:dyDescent="0.55000000000000004">
      <c r="A4" s="47" t="s">
        <v>2</v>
      </c>
      <c r="B4" s="49" t="s">
        <v>3</v>
      </c>
      <c r="C4" s="49" t="s">
        <v>4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 t="s">
        <v>5</v>
      </c>
      <c r="P4" s="51" t="s">
        <v>6</v>
      </c>
      <c r="Q4" s="53" t="s">
        <v>7</v>
      </c>
      <c r="R4" s="1"/>
      <c r="S4" s="4"/>
      <c r="T4" s="5"/>
      <c r="U4" s="5"/>
      <c r="V4" s="5"/>
      <c r="W4" s="1"/>
      <c r="X4" s="1"/>
      <c r="Y4" s="1"/>
      <c r="Z4" s="1"/>
      <c r="AA4" s="1"/>
      <c r="AB4" s="1"/>
      <c r="AC4" s="1"/>
    </row>
    <row r="5" spans="1:29" ht="26.25" customHeight="1" thickBot="1" x14ac:dyDescent="0.6">
      <c r="A5" s="48"/>
      <c r="B5" s="48"/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48"/>
      <c r="P5" s="52"/>
      <c r="Q5" s="54"/>
      <c r="R5" s="1"/>
      <c r="S5" s="5"/>
      <c r="T5" s="5"/>
      <c r="U5" s="5"/>
      <c r="V5" s="5"/>
      <c r="W5" s="1"/>
      <c r="X5" s="1"/>
      <c r="Y5" s="1"/>
      <c r="Z5" s="1"/>
      <c r="AA5" s="1"/>
      <c r="AB5" s="1"/>
      <c r="AC5" s="1"/>
    </row>
    <row r="6" spans="1:29" ht="26.25" customHeight="1" x14ac:dyDescent="0.55000000000000004">
      <c r="A6" s="7">
        <v>1</v>
      </c>
      <c r="B6" s="8" t="s">
        <v>8</v>
      </c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55"/>
      <c r="L6" s="55"/>
      <c r="M6" s="55"/>
      <c r="N6" s="56"/>
      <c r="O6" s="10">
        <f>SUM(C6:J6)</f>
        <v>8</v>
      </c>
      <c r="P6" s="11"/>
      <c r="Q6" s="12">
        <f>(O6/(8-P6)*5)</f>
        <v>5</v>
      </c>
      <c r="R6" s="1"/>
      <c r="S6" s="5"/>
      <c r="T6" s="5"/>
      <c r="U6" s="5"/>
      <c r="V6" s="5"/>
      <c r="W6" s="1"/>
      <c r="X6" s="1"/>
      <c r="Y6" s="1"/>
      <c r="Z6" s="1"/>
      <c r="AA6" s="1"/>
      <c r="AB6" s="1"/>
      <c r="AC6" s="1"/>
    </row>
    <row r="7" spans="1:29" ht="26.25" customHeight="1" x14ac:dyDescent="0.55000000000000004">
      <c r="A7" s="13">
        <v>2</v>
      </c>
      <c r="B7" s="14" t="s">
        <v>9</v>
      </c>
      <c r="C7" s="9" t="s">
        <v>10</v>
      </c>
      <c r="D7" s="9" t="s">
        <v>10</v>
      </c>
      <c r="E7" s="9" t="s">
        <v>10</v>
      </c>
      <c r="F7" s="9" t="s">
        <v>10</v>
      </c>
      <c r="G7" s="9" t="s">
        <v>10</v>
      </c>
      <c r="H7" s="57"/>
      <c r="I7" s="57"/>
      <c r="J7" s="57"/>
      <c r="K7" s="57"/>
      <c r="L7" s="57"/>
      <c r="M7" s="57"/>
      <c r="N7" s="58"/>
      <c r="O7" s="10">
        <f>SUM(C7:G7)</f>
        <v>0</v>
      </c>
      <c r="P7" s="15"/>
      <c r="Q7" s="16">
        <f>(O7/(5-P7)*5)</f>
        <v>0</v>
      </c>
      <c r="R7" s="1"/>
      <c r="S7" s="5"/>
      <c r="T7" s="5"/>
      <c r="U7" s="5"/>
      <c r="V7" s="5"/>
      <c r="W7" s="1"/>
      <c r="X7" s="1"/>
      <c r="Y7" s="1"/>
      <c r="Z7" s="1"/>
      <c r="AA7" s="1"/>
      <c r="AB7" s="1"/>
      <c r="AC7" s="1"/>
    </row>
    <row r="8" spans="1:29" ht="26.25" customHeight="1" x14ac:dyDescent="0.55000000000000004">
      <c r="A8" s="13">
        <v>3</v>
      </c>
      <c r="B8" s="14" t="s">
        <v>11</v>
      </c>
      <c r="C8" s="17">
        <v>1</v>
      </c>
      <c r="D8" s="17">
        <v>1</v>
      </c>
      <c r="E8" s="18">
        <v>1</v>
      </c>
      <c r="F8" s="19">
        <v>1</v>
      </c>
      <c r="G8" s="19">
        <v>1</v>
      </c>
      <c r="H8" s="19">
        <v>1</v>
      </c>
      <c r="I8" s="59"/>
      <c r="J8" s="57"/>
      <c r="K8" s="57"/>
      <c r="L8" s="57"/>
      <c r="M8" s="57"/>
      <c r="N8" s="58"/>
      <c r="O8" s="10">
        <f>SUM(C8:H8)</f>
        <v>6</v>
      </c>
      <c r="P8" s="15"/>
      <c r="Q8" s="16">
        <f>(O8/(6-P8)*5)</f>
        <v>5</v>
      </c>
      <c r="R8" s="1"/>
      <c r="S8" s="5"/>
      <c r="T8" s="5"/>
      <c r="U8" s="5"/>
      <c r="V8" s="5"/>
      <c r="W8" s="1"/>
      <c r="X8" s="1"/>
      <c r="Y8" s="1"/>
      <c r="Z8" s="1"/>
      <c r="AA8" s="1"/>
      <c r="AB8" s="1"/>
      <c r="AC8" s="1"/>
    </row>
    <row r="9" spans="1:29" ht="26.25" customHeight="1" x14ac:dyDescent="0.55000000000000004">
      <c r="A9" s="13">
        <v>4</v>
      </c>
      <c r="B9" s="14" t="s">
        <v>12</v>
      </c>
      <c r="C9" s="17">
        <v>1</v>
      </c>
      <c r="D9" s="17">
        <v>1</v>
      </c>
      <c r="E9" s="17">
        <v>1</v>
      </c>
      <c r="F9" s="19">
        <v>1</v>
      </c>
      <c r="G9" s="19">
        <v>1</v>
      </c>
      <c r="H9" s="19">
        <v>1</v>
      </c>
      <c r="I9" s="19">
        <v>1</v>
      </c>
      <c r="J9" s="59"/>
      <c r="K9" s="57"/>
      <c r="L9" s="57"/>
      <c r="M9" s="57"/>
      <c r="N9" s="58"/>
      <c r="O9" s="10">
        <f>SUM(C9:I9)</f>
        <v>7</v>
      </c>
      <c r="P9" s="15"/>
      <c r="Q9" s="16">
        <f>(O9/(7-P9)*5)</f>
        <v>5</v>
      </c>
      <c r="R9" s="20"/>
      <c r="S9" s="5"/>
      <c r="T9" s="5"/>
      <c r="U9" s="5"/>
      <c r="V9" s="5"/>
      <c r="W9" s="1"/>
      <c r="X9" s="1"/>
      <c r="Y9" s="1"/>
      <c r="Z9" s="1"/>
      <c r="AA9" s="1"/>
      <c r="AB9" s="1"/>
      <c r="AC9" s="1"/>
    </row>
    <row r="10" spans="1:29" ht="26.25" customHeight="1" x14ac:dyDescent="0.55000000000000004">
      <c r="A10" s="13">
        <v>5</v>
      </c>
      <c r="B10" s="14" t="s">
        <v>13</v>
      </c>
      <c r="C10" s="17">
        <v>1</v>
      </c>
      <c r="D10" s="17">
        <v>1</v>
      </c>
      <c r="E10" s="17">
        <v>1</v>
      </c>
      <c r="F10" s="59"/>
      <c r="G10" s="57"/>
      <c r="H10" s="57"/>
      <c r="I10" s="57"/>
      <c r="J10" s="57"/>
      <c r="K10" s="57"/>
      <c r="L10" s="57"/>
      <c r="M10" s="57"/>
      <c r="N10" s="58"/>
      <c r="O10" s="10">
        <f>SUM(C10:E10)</f>
        <v>3</v>
      </c>
      <c r="P10" s="15"/>
      <c r="Q10" s="16">
        <f>(O10/(3-P10)*5)</f>
        <v>5</v>
      </c>
      <c r="R10" s="1"/>
      <c r="S10" s="5"/>
      <c r="T10" s="5"/>
      <c r="U10" s="5"/>
      <c r="V10" s="5"/>
      <c r="W10" s="1"/>
      <c r="X10" s="1"/>
      <c r="Y10" s="1"/>
      <c r="Z10" s="1"/>
      <c r="AA10" s="1"/>
      <c r="AB10" s="1"/>
      <c r="AC10" s="1"/>
    </row>
    <row r="11" spans="1:29" ht="26.25" customHeight="1" x14ac:dyDescent="0.55000000000000004">
      <c r="A11" s="13">
        <v>6</v>
      </c>
      <c r="B11" s="14" t="s">
        <v>14</v>
      </c>
      <c r="C11" s="17">
        <v>1</v>
      </c>
      <c r="D11" s="17">
        <v>1</v>
      </c>
      <c r="E11" s="17">
        <v>1</v>
      </c>
      <c r="F11" s="17">
        <v>1</v>
      </c>
      <c r="G11" s="17">
        <v>1</v>
      </c>
      <c r="H11" s="17">
        <v>1</v>
      </c>
      <c r="I11" s="17">
        <v>1</v>
      </c>
      <c r="J11" s="42"/>
      <c r="K11" s="43"/>
      <c r="L11" s="43"/>
      <c r="M11" s="43"/>
      <c r="N11" s="44"/>
      <c r="O11" s="10">
        <f>SUM(C11:I11)</f>
        <v>7</v>
      </c>
      <c r="P11" s="15"/>
      <c r="Q11" s="16">
        <f>(O11/(7-P11)*5)</f>
        <v>5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6.25" customHeight="1" x14ac:dyDescent="0.55000000000000004">
      <c r="A12" s="13">
        <v>7</v>
      </c>
      <c r="B12" s="14" t="s">
        <v>15</v>
      </c>
      <c r="C12" s="17">
        <v>1</v>
      </c>
      <c r="D12" s="17">
        <v>1</v>
      </c>
      <c r="E12" s="17">
        <v>1</v>
      </c>
      <c r="F12" s="17">
        <v>1</v>
      </c>
      <c r="G12" s="17">
        <v>1</v>
      </c>
      <c r="H12" s="17">
        <v>1</v>
      </c>
      <c r="I12" s="17">
        <v>1</v>
      </c>
      <c r="J12" s="17">
        <v>1</v>
      </c>
      <c r="K12" s="17">
        <v>1</v>
      </c>
      <c r="L12" s="17">
        <v>1</v>
      </c>
      <c r="M12" s="17">
        <v>1</v>
      </c>
      <c r="N12" s="17">
        <v>1</v>
      </c>
      <c r="O12" s="10">
        <f>SUM(C12:N12)</f>
        <v>12</v>
      </c>
      <c r="P12" s="15"/>
      <c r="Q12" s="16">
        <f>(O12/(12-P12)*5)</f>
        <v>5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6.25" customHeight="1" x14ac:dyDescent="0.55000000000000004">
      <c r="A13" s="13">
        <v>8</v>
      </c>
      <c r="B13" s="14" t="s">
        <v>16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 t="s">
        <v>10</v>
      </c>
      <c r="L13" s="63"/>
      <c r="M13" s="64"/>
      <c r="N13" s="65"/>
      <c r="O13" s="10">
        <f>SUM(C13:K13)</f>
        <v>8</v>
      </c>
      <c r="P13" s="15">
        <v>1</v>
      </c>
      <c r="Q13" s="16">
        <f>(O13/(9-P13)*5)</f>
        <v>5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6.25" customHeight="1" x14ac:dyDescent="0.55000000000000004">
      <c r="A14" s="13">
        <v>9</v>
      </c>
      <c r="B14" s="14" t="s">
        <v>17</v>
      </c>
      <c r="C14" s="17">
        <v>1</v>
      </c>
      <c r="D14" s="17">
        <v>1</v>
      </c>
      <c r="E14" s="17">
        <v>1</v>
      </c>
      <c r="F14" s="59"/>
      <c r="G14" s="57"/>
      <c r="H14" s="57"/>
      <c r="I14" s="57"/>
      <c r="J14" s="57"/>
      <c r="K14" s="57"/>
      <c r="L14" s="57"/>
      <c r="M14" s="57"/>
      <c r="N14" s="58"/>
      <c r="O14" s="10">
        <f>SUM(C14:E14)</f>
        <v>3</v>
      </c>
      <c r="P14" s="15"/>
      <c r="Q14" s="16">
        <f>(O14/(3-P14)*5)</f>
        <v>5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6.25" customHeight="1" x14ac:dyDescent="0.55000000000000004">
      <c r="A15" s="13">
        <v>10</v>
      </c>
      <c r="B15" s="14" t="s">
        <v>18</v>
      </c>
      <c r="C15" s="17">
        <v>1</v>
      </c>
      <c r="D15" s="17">
        <v>1</v>
      </c>
      <c r="E15" s="59"/>
      <c r="F15" s="57"/>
      <c r="G15" s="57"/>
      <c r="H15" s="57"/>
      <c r="I15" s="57"/>
      <c r="J15" s="57"/>
      <c r="K15" s="57"/>
      <c r="L15" s="57"/>
      <c r="M15" s="57"/>
      <c r="N15" s="58"/>
      <c r="O15" s="10">
        <f>SUM(C15:D15)</f>
        <v>2</v>
      </c>
      <c r="P15" s="15"/>
      <c r="Q15" s="16">
        <f>(O15/(2-P15)*5)</f>
        <v>5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26.25" customHeight="1" x14ac:dyDescent="0.55000000000000004">
      <c r="A16" s="13">
        <v>11</v>
      </c>
      <c r="B16" s="14" t="s">
        <v>19</v>
      </c>
      <c r="C16" s="17">
        <v>1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10">
        <f>SUM(C16)</f>
        <v>1</v>
      </c>
      <c r="P16" s="15"/>
      <c r="Q16" s="16">
        <f>(O16/(1-P16)*5)</f>
        <v>5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6.25" customHeight="1" x14ac:dyDescent="0.55000000000000004">
      <c r="A17" s="13">
        <v>12</v>
      </c>
      <c r="B17" s="14" t="s">
        <v>20</v>
      </c>
      <c r="C17" s="9">
        <v>1</v>
      </c>
      <c r="D17" s="9">
        <v>1</v>
      </c>
      <c r="E17" s="9">
        <v>1</v>
      </c>
      <c r="F17" s="9">
        <v>1</v>
      </c>
      <c r="G17" s="9" t="s">
        <v>10</v>
      </c>
      <c r="H17" s="9">
        <v>1</v>
      </c>
      <c r="I17" s="9" t="s">
        <v>10</v>
      </c>
      <c r="J17" s="9">
        <v>1</v>
      </c>
      <c r="K17" s="9">
        <v>1</v>
      </c>
      <c r="L17" s="69"/>
      <c r="M17" s="70"/>
      <c r="N17" s="71"/>
      <c r="O17" s="10">
        <f>SUM(C17:K17)</f>
        <v>7</v>
      </c>
      <c r="P17" s="15">
        <v>2</v>
      </c>
      <c r="Q17" s="16">
        <f>(O17/(9-P17)*5)</f>
        <v>5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6.25" customHeight="1" x14ac:dyDescent="0.55000000000000004">
      <c r="A18" s="13">
        <v>13</v>
      </c>
      <c r="B18" s="14" t="s">
        <v>21</v>
      </c>
      <c r="C18" s="9">
        <v>1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 t="s">
        <v>10</v>
      </c>
      <c r="K18" s="72"/>
      <c r="L18" s="73"/>
      <c r="M18" s="73"/>
      <c r="N18" s="74"/>
      <c r="O18" s="10">
        <f>SUM(C18:J18)</f>
        <v>7</v>
      </c>
      <c r="P18" s="15">
        <v>1</v>
      </c>
      <c r="Q18" s="16">
        <f>(O18/(8-P18)*5)</f>
        <v>5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6.25" customHeight="1" x14ac:dyDescent="0.55000000000000004">
      <c r="A19" s="13">
        <v>14</v>
      </c>
      <c r="B19" s="14" t="s">
        <v>22</v>
      </c>
      <c r="C19" s="9" t="s">
        <v>10</v>
      </c>
      <c r="D19" s="9" t="s">
        <v>10</v>
      </c>
      <c r="E19" s="9" t="s">
        <v>10</v>
      </c>
      <c r="F19" s="9" t="s">
        <v>10</v>
      </c>
      <c r="G19" s="66"/>
      <c r="H19" s="67"/>
      <c r="I19" s="67"/>
      <c r="J19" s="67"/>
      <c r="K19" s="67"/>
      <c r="L19" s="67"/>
      <c r="M19" s="67"/>
      <c r="N19" s="68"/>
      <c r="O19" s="10">
        <f>SUM(C19:F19)</f>
        <v>0</v>
      </c>
      <c r="P19" s="15"/>
      <c r="Q19" s="16">
        <f>(O19/(4-P19)*5)</f>
        <v>0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6.25" customHeight="1" x14ac:dyDescent="0.55000000000000004">
      <c r="A20" s="13">
        <v>15</v>
      </c>
      <c r="B20" s="14" t="s">
        <v>23</v>
      </c>
      <c r="C20" s="17">
        <v>1</v>
      </c>
      <c r="D20" s="17">
        <v>1</v>
      </c>
      <c r="E20" s="17">
        <v>1</v>
      </c>
      <c r="F20" s="66"/>
      <c r="G20" s="67"/>
      <c r="H20" s="67"/>
      <c r="I20" s="67"/>
      <c r="J20" s="67"/>
      <c r="K20" s="67"/>
      <c r="L20" s="67"/>
      <c r="M20" s="67"/>
      <c r="N20" s="68"/>
      <c r="O20" s="10">
        <f>SUM(C20:E20)</f>
        <v>3</v>
      </c>
      <c r="P20" s="15"/>
      <c r="Q20" s="16">
        <f>(O20/(3-P20)*5)</f>
        <v>5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6.25" customHeight="1" x14ac:dyDescent="0.55000000000000004">
      <c r="A21" s="13">
        <v>16</v>
      </c>
      <c r="B21" s="14" t="s">
        <v>24</v>
      </c>
      <c r="C21" s="9">
        <v>1</v>
      </c>
      <c r="D21" s="9">
        <v>1</v>
      </c>
      <c r="E21" s="9">
        <v>1</v>
      </c>
      <c r="F21" s="66"/>
      <c r="G21" s="67"/>
      <c r="H21" s="67"/>
      <c r="I21" s="67"/>
      <c r="J21" s="67"/>
      <c r="K21" s="67"/>
      <c r="L21" s="67"/>
      <c r="M21" s="67"/>
      <c r="N21" s="68"/>
      <c r="O21" s="10">
        <f>SUM(C21:E21)</f>
        <v>3</v>
      </c>
      <c r="P21" s="15"/>
      <c r="Q21" s="16">
        <f>(O21/(3-P21)*5)</f>
        <v>5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6.25" customHeight="1" x14ac:dyDescent="0.55000000000000004">
      <c r="A22" s="13">
        <v>17</v>
      </c>
      <c r="B22" s="14" t="s">
        <v>25</v>
      </c>
      <c r="C22" s="17">
        <v>1</v>
      </c>
      <c r="D22" s="17">
        <v>1</v>
      </c>
      <c r="E22" s="17">
        <v>1</v>
      </c>
      <c r="F22" s="17">
        <v>1</v>
      </c>
      <c r="G22" s="75"/>
      <c r="H22" s="75"/>
      <c r="I22" s="75"/>
      <c r="J22" s="75"/>
      <c r="K22" s="75"/>
      <c r="L22" s="75"/>
      <c r="M22" s="75"/>
      <c r="N22" s="76"/>
      <c r="O22" s="10">
        <f>SUM(C22:F22)</f>
        <v>4</v>
      </c>
      <c r="P22" s="15"/>
      <c r="Q22" s="16">
        <f>(O22/(4-P22)*5)</f>
        <v>5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26.25" customHeight="1" x14ac:dyDescent="0.55000000000000004">
      <c r="A23" s="13">
        <v>18</v>
      </c>
      <c r="B23" s="14" t="s">
        <v>26</v>
      </c>
      <c r="C23" s="9">
        <v>1</v>
      </c>
      <c r="D23" s="9">
        <v>1</v>
      </c>
      <c r="E23" s="9">
        <v>1</v>
      </c>
      <c r="F23" s="9">
        <v>1</v>
      </c>
      <c r="G23" s="75"/>
      <c r="H23" s="75"/>
      <c r="I23" s="75"/>
      <c r="J23" s="75"/>
      <c r="K23" s="75"/>
      <c r="L23" s="75"/>
      <c r="M23" s="75"/>
      <c r="N23" s="76"/>
      <c r="O23" s="10">
        <f>SUM(C23:F23)</f>
        <v>4</v>
      </c>
      <c r="P23" s="15"/>
      <c r="Q23" s="16">
        <f>(O23/(4-P23)*5)</f>
        <v>5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6.25" customHeight="1" thickBot="1" x14ac:dyDescent="0.6">
      <c r="A24" s="13">
        <v>19</v>
      </c>
      <c r="B24" s="14" t="s">
        <v>27</v>
      </c>
      <c r="C24" s="17">
        <v>1</v>
      </c>
      <c r="D24" s="17">
        <v>1</v>
      </c>
      <c r="E24" s="17">
        <v>1</v>
      </c>
      <c r="F24" s="60"/>
      <c r="G24" s="61"/>
      <c r="H24" s="61"/>
      <c r="I24" s="61"/>
      <c r="J24" s="61"/>
      <c r="K24" s="61"/>
      <c r="L24" s="61"/>
      <c r="M24" s="61"/>
      <c r="N24" s="62"/>
      <c r="O24" s="10">
        <f>SUM(C24:E24)</f>
        <v>3</v>
      </c>
      <c r="P24" s="15"/>
      <c r="Q24" s="16">
        <f>(O24/(3-P24)*5)</f>
        <v>5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6.25" customHeight="1" thickBot="1" x14ac:dyDescent="0.6">
      <c r="A25" s="21"/>
      <c r="B25" s="22"/>
      <c r="C25" s="23"/>
      <c r="D25" s="23"/>
      <c r="E25" s="23"/>
      <c r="F25" s="23"/>
      <c r="G25" s="23"/>
      <c r="H25" s="77" t="s">
        <v>28</v>
      </c>
      <c r="I25" s="78"/>
      <c r="J25" s="78"/>
      <c r="K25" s="78"/>
      <c r="L25" s="78"/>
      <c r="M25" s="78"/>
      <c r="N25" s="79"/>
      <c r="O25" s="24">
        <f>SUM(Q6:Q24)</f>
        <v>85</v>
      </c>
      <c r="P25" s="25"/>
      <c r="Q25" s="2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 thickBot="1" x14ac:dyDescent="0.6">
      <c r="A26" s="21"/>
      <c r="B26" s="27"/>
      <c r="D26" s="28"/>
      <c r="E26" s="1"/>
      <c r="F26" s="1"/>
      <c r="G26" s="1"/>
      <c r="H26" s="77" t="s">
        <v>29</v>
      </c>
      <c r="I26" s="78"/>
      <c r="J26" s="78"/>
      <c r="K26" s="78"/>
      <c r="L26" s="78"/>
      <c r="M26" s="78"/>
      <c r="N26" s="79"/>
      <c r="O26" s="29">
        <v>17</v>
      </c>
      <c r="P26" s="25"/>
      <c r="Q26" s="2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 thickTop="1" thickBot="1" x14ac:dyDescent="0.7">
      <c r="A27" s="21"/>
      <c r="B27" s="1"/>
      <c r="C27" s="1"/>
      <c r="D27" s="30"/>
      <c r="E27" s="1"/>
      <c r="F27" s="1"/>
      <c r="G27" s="1"/>
      <c r="H27" s="77" t="s">
        <v>30</v>
      </c>
      <c r="I27" s="78"/>
      <c r="J27" s="78"/>
      <c r="K27" s="78"/>
      <c r="L27" s="78"/>
      <c r="M27" s="78"/>
      <c r="N27" s="79"/>
      <c r="O27" s="31">
        <f>(O25/O26)</f>
        <v>5</v>
      </c>
      <c r="P27" s="32"/>
      <c r="Q27" s="33"/>
      <c r="R27" s="33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</row>
    <row r="28" spans="1:29" ht="26.45" customHeight="1" thickTop="1" thickBot="1" x14ac:dyDescent="0.6">
      <c r="A28" s="34"/>
      <c r="B28" s="35"/>
      <c r="C28" s="35"/>
      <c r="D28" s="35"/>
      <c r="E28" s="35"/>
      <c r="F28" s="35"/>
      <c r="G28" s="35"/>
      <c r="H28" s="77" t="s">
        <v>31</v>
      </c>
      <c r="I28" s="78"/>
      <c r="J28" s="78"/>
      <c r="K28" s="78"/>
      <c r="L28" s="78"/>
      <c r="M28" s="78"/>
      <c r="N28" s="79"/>
      <c r="O28" s="36" t="str">
        <f>IF(O27=5,"ดีเยี่ยม",IF(O27&gt;=4,"ดีมาก",IF(O27&gt;=3,"ดี",IF(O27&gt;=2,"พอใช้",IF(O27&gt;=1,"ต้องปรับปรุง","ไม่มีการปฏิบัติตามมาตรฐาน")))))</f>
        <v>ดีเยี่ยม</v>
      </c>
      <c r="P28" s="37"/>
      <c r="Q28" s="3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26.25" customHeight="1" x14ac:dyDescent="0.55000000000000004">
      <c r="A29" s="3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9"/>
      <c r="P29" s="37"/>
      <c r="Q29" s="3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26.25" customHeight="1" x14ac:dyDescent="0.55000000000000004">
      <c r="A30" s="4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9"/>
      <c r="P30" s="37"/>
      <c r="Q30" s="3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26.25" customHeight="1" x14ac:dyDescent="0.55000000000000004">
      <c r="A31" s="3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9"/>
      <c r="P31" s="2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26.25" customHeight="1" x14ac:dyDescent="0.55000000000000004">
      <c r="A32" s="3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9"/>
      <c r="P32" s="2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26.25" customHeight="1" x14ac:dyDescent="0.55000000000000004">
      <c r="A33" s="3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9"/>
      <c r="P33" s="2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26.25" customHeight="1" x14ac:dyDescent="0.55000000000000004">
      <c r="A34" s="3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9"/>
      <c r="P34" s="2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26.25" customHeight="1" x14ac:dyDescent="0.55000000000000004">
      <c r="A35" s="3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9"/>
      <c r="P35" s="2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26.25" customHeight="1" x14ac:dyDescent="0.55000000000000004">
      <c r="A36" s="3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9"/>
      <c r="P36" s="2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26.25" customHeight="1" x14ac:dyDescent="0.55000000000000004">
      <c r="A37" s="3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9"/>
      <c r="P37" s="2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26.25" customHeight="1" x14ac:dyDescent="0.55000000000000004">
      <c r="A38" s="3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9"/>
      <c r="P38" s="25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26.25" customHeight="1" x14ac:dyDescent="0.55000000000000004">
      <c r="A39" s="3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9"/>
      <c r="P39" s="25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26.25" customHeight="1" x14ac:dyDescent="0.55000000000000004">
      <c r="A40" s="3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9"/>
      <c r="P40" s="25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26.25" customHeight="1" x14ac:dyDescent="0.55000000000000004">
      <c r="A41" s="3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9"/>
      <c r="P41" s="25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6.25" customHeight="1" x14ac:dyDescent="0.55000000000000004">
      <c r="A42" s="3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9"/>
      <c r="P42" s="2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6.25" customHeight="1" x14ac:dyDescent="0.55000000000000004">
      <c r="A43" s="3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9"/>
      <c r="P43" s="25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6.25" customHeight="1" x14ac:dyDescent="0.55000000000000004">
      <c r="A44" s="3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9"/>
      <c r="P44" s="25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6.25" customHeight="1" x14ac:dyDescent="0.55000000000000004">
      <c r="A45" s="3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9"/>
      <c r="P45" s="25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6.25" customHeight="1" x14ac:dyDescent="0.55000000000000004">
      <c r="A46" s="3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9"/>
      <c r="P46" s="25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6.25" customHeight="1" x14ac:dyDescent="0.55000000000000004">
      <c r="A47" s="3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9"/>
      <c r="P47" s="25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6.25" customHeight="1" x14ac:dyDescent="0.55000000000000004">
      <c r="A48" s="3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9"/>
      <c r="P48" s="25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6.25" customHeight="1" x14ac:dyDescent="0.55000000000000004">
      <c r="A49" s="3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9"/>
      <c r="P49" s="25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26.25" customHeight="1" x14ac:dyDescent="0.55000000000000004">
      <c r="A50" s="3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9"/>
      <c r="P50" s="25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6.25" customHeight="1" x14ac:dyDescent="0.55000000000000004">
      <c r="A51" s="3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9"/>
      <c r="P51" s="25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6.25" customHeight="1" x14ac:dyDescent="0.55000000000000004">
      <c r="A52" s="3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9"/>
      <c r="P52" s="25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6.25" customHeight="1" x14ac:dyDescent="0.55000000000000004">
      <c r="A53" s="3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9"/>
      <c r="P53" s="25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6.25" customHeight="1" x14ac:dyDescent="0.55000000000000004">
      <c r="A54" s="3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9"/>
      <c r="P54" s="25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6.25" customHeight="1" x14ac:dyDescent="0.55000000000000004">
      <c r="A55" s="3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9"/>
      <c r="P55" s="25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6.25" customHeight="1" x14ac:dyDescent="0.55000000000000004">
      <c r="A56" s="3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9"/>
      <c r="P56" s="25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6.25" customHeight="1" x14ac:dyDescent="0.55000000000000004">
      <c r="A57" s="3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9"/>
      <c r="P57" s="25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6.25" customHeight="1" x14ac:dyDescent="0.55000000000000004">
      <c r="A58" s="3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9"/>
      <c r="P58" s="25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6.25" customHeight="1" x14ac:dyDescent="0.55000000000000004">
      <c r="A59" s="3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9"/>
      <c r="P59" s="25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6.25" customHeight="1" x14ac:dyDescent="0.55000000000000004">
      <c r="A60" s="3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9"/>
      <c r="P60" s="25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6.25" customHeight="1" x14ac:dyDescent="0.55000000000000004">
      <c r="A61" s="3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9"/>
      <c r="P61" s="25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26.25" customHeight="1" x14ac:dyDescent="0.55000000000000004">
      <c r="A62" s="3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9"/>
      <c r="P62" s="25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26.25" customHeight="1" x14ac:dyDescent="0.55000000000000004">
      <c r="A63" s="3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9"/>
      <c r="P63" s="25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26.25" customHeight="1" x14ac:dyDescent="0.55000000000000004">
      <c r="A64" s="3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9"/>
      <c r="P64" s="25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26.25" customHeight="1" x14ac:dyDescent="0.55000000000000004">
      <c r="A65" s="3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9"/>
      <c r="P65" s="25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26.25" customHeight="1" x14ac:dyDescent="0.55000000000000004">
      <c r="A66" s="3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9"/>
      <c r="P66" s="25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26.25" customHeight="1" x14ac:dyDescent="0.55000000000000004">
      <c r="A67" s="3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9"/>
      <c r="P67" s="25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26.25" customHeight="1" x14ac:dyDescent="0.55000000000000004">
      <c r="A68" s="3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9"/>
      <c r="P68" s="25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26.25" customHeight="1" x14ac:dyDescent="0.55000000000000004">
      <c r="A69" s="3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9"/>
      <c r="P69" s="25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26.25" customHeight="1" x14ac:dyDescent="0.55000000000000004">
      <c r="A70" s="3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9"/>
      <c r="P70" s="25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26.25" customHeight="1" x14ac:dyDescent="0.55000000000000004">
      <c r="A71" s="3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9"/>
      <c r="P71" s="25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26.25" customHeight="1" x14ac:dyDescent="0.55000000000000004">
      <c r="A72" s="3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9"/>
      <c r="P72" s="25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26.25" customHeight="1" x14ac:dyDescent="0.55000000000000004">
      <c r="A73" s="3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9"/>
      <c r="P73" s="25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26.25" customHeight="1" x14ac:dyDescent="0.55000000000000004">
      <c r="A74" s="3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9"/>
      <c r="P74" s="25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26.25" customHeight="1" x14ac:dyDescent="0.55000000000000004">
      <c r="A75" s="3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9"/>
      <c r="P75" s="25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26.25" customHeight="1" x14ac:dyDescent="0.55000000000000004">
      <c r="A76" s="3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9"/>
      <c r="P76" s="25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26.25" customHeight="1" x14ac:dyDescent="0.55000000000000004">
      <c r="A77" s="3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9"/>
      <c r="P77" s="25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26.25" customHeight="1" x14ac:dyDescent="0.55000000000000004">
      <c r="A78" s="3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9"/>
      <c r="P78" s="25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26.25" customHeight="1" x14ac:dyDescent="0.55000000000000004">
      <c r="A79" s="3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9"/>
      <c r="P79" s="25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26.25" customHeight="1" x14ac:dyDescent="0.55000000000000004">
      <c r="A80" s="3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39"/>
      <c r="P80" s="25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26.25" customHeight="1" x14ac:dyDescent="0.55000000000000004">
      <c r="A81" s="3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39"/>
      <c r="P81" s="25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26.25" customHeight="1" x14ac:dyDescent="0.55000000000000004">
      <c r="A82" s="38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39"/>
      <c r="P82" s="25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26.25" customHeight="1" x14ac:dyDescent="0.55000000000000004">
      <c r="A83" s="38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39"/>
      <c r="P83" s="25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26.25" customHeight="1" x14ac:dyDescent="0.55000000000000004">
      <c r="A84" s="3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39"/>
      <c r="P84" s="25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26.25" customHeight="1" x14ac:dyDescent="0.55000000000000004">
      <c r="A85" s="3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39"/>
      <c r="P85" s="25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26.25" customHeight="1" x14ac:dyDescent="0.55000000000000004">
      <c r="A86" s="3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39"/>
      <c r="P86" s="25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26.25" customHeight="1" x14ac:dyDescent="0.55000000000000004">
      <c r="A87" s="3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39"/>
      <c r="P87" s="25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26.25" customHeight="1" x14ac:dyDescent="0.55000000000000004">
      <c r="A88" s="3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39"/>
      <c r="P88" s="25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26.25" customHeight="1" x14ac:dyDescent="0.55000000000000004">
      <c r="A89" s="38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9"/>
      <c r="P89" s="25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26.25" customHeight="1" x14ac:dyDescent="0.55000000000000004">
      <c r="A90" s="38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39"/>
      <c r="P90" s="25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26.25" customHeight="1" x14ac:dyDescent="0.55000000000000004">
      <c r="A91" s="3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39"/>
      <c r="P91" s="25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26.25" customHeight="1" x14ac:dyDescent="0.55000000000000004">
      <c r="A92" s="3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39"/>
      <c r="P92" s="25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26.25" customHeight="1" x14ac:dyDescent="0.55000000000000004">
      <c r="A93" s="3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39"/>
      <c r="P93" s="25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26.25" customHeight="1" x14ac:dyDescent="0.55000000000000004">
      <c r="A94" s="3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39"/>
      <c r="P94" s="25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26.25" customHeight="1" x14ac:dyDescent="0.55000000000000004">
      <c r="A95" s="3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39"/>
      <c r="P95" s="25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26.25" customHeight="1" x14ac:dyDescent="0.55000000000000004">
      <c r="A96" s="3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39"/>
      <c r="P96" s="25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26.25" customHeight="1" x14ac:dyDescent="0.55000000000000004">
      <c r="A97" s="3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9"/>
      <c r="P97" s="25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26.25" customHeight="1" x14ac:dyDescent="0.55000000000000004">
      <c r="A98" s="3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9"/>
      <c r="P98" s="25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26.25" customHeight="1" x14ac:dyDescent="0.55000000000000004">
      <c r="A99" s="3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39"/>
      <c r="P99" s="25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26.25" customHeight="1" x14ac:dyDescent="0.55000000000000004">
      <c r="A100" s="3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39"/>
      <c r="P100" s="25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26.25" customHeight="1" x14ac:dyDescent="0.55000000000000004">
      <c r="A101" s="3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9"/>
      <c r="P101" s="25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26.25" customHeight="1" x14ac:dyDescent="0.55000000000000004">
      <c r="A102" s="3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9"/>
      <c r="P102" s="25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26.25" customHeight="1" x14ac:dyDescent="0.55000000000000004">
      <c r="A103" s="3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39"/>
      <c r="P103" s="25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26.25" customHeight="1" x14ac:dyDescent="0.55000000000000004">
      <c r="A104" s="3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39"/>
      <c r="P104" s="25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26.25" customHeight="1" x14ac:dyDescent="0.55000000000000004">
      <c r="A105" s="3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39"/>
      <c r="P105" s="25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26.25" customHeight="1" x14ac:dyDescent="0.55000000000000004">
      <c r="A106" s="3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39"/>
      <c r="P106" s="25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26.25" customHeight="1" x14ac:dyDescent="0.55000000000000004">
      <c r="A107" s="3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39"/>
      <c r="P107" s="25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26.25" customHeight="1" x14ac:dyDescent="0.55000000000000004">
      <c r="A108" s="3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39"/>
      <c r="P108" s="25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26.25" customHeight="1" x14ac:dyDescent="0.55000000000000004">
      <c r="A109" s="3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39"/>
      <c r="P109" s="25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26.25" customHeight="1" x14ac:dyDescent="0.55000000000000004">
      <c r="A110" s="3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39"/>
      <c r="P110" s="25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26.25" customHeight="1" x14ac:dyDescent="0.55000000000000004">
      <c r="A111" s="3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39"/>
      <c r="P111" s="25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26.25" customHeight="1" x14ac:dyDescent="0.55000000000000004">
      <c r="A112" s="3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39"/>
      <c r="P112" s="25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26.25" customHeight="1" x14ac:dyDescent="0.55000000000000004">
      <c r="A113" s="3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9"/>
      <c r="P113" s="25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26.25" customHeight="1" x14ac:dyDescent="0.55000000000000004">
      <c r="A114" s="3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9"/>
      <c r="P114" s="25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26.25" customHeight="1" x14ac:dyDescent="0.55000000000000004">
      <c r="A115" s="3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39"/>
      <c r="P115" s="25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26.25" customHeight="1" x14ac:dyDescent="0.55000000000000004">
      <c r="A116" s="3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39"/>
      <c r="P116" s="25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26.25" customHeight="1" x14ac:dyDescent="0.55000000000000004">
      <c r="A117" s="3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39"/>
      <c r="P117" s="25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26.25" customHeight="1" x14ac:dyDescent="0.55000000000000004">
      <c r="A118" s="3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39"/>
      <c r="P118" s="25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26.25" customHeight="1" x14ac:dyDescent="0.55000000000000004">
      <c r="A119" s="3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39"/>
      <c r="P119" s="25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26.25" customHeight="1" x14ac:dyDescent="0.55000000000000004">
      <c r="A120" s="3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39"/>
      <c r="P120" s="25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26.25" customHeight="1" x14ac:dyDescent="0.55000000000000004">
      <c r="A121" s="3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39"/>
      <c r="P121" s="25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26.25" customHeight="1" x14ac:dyDescent="0.55000000000000004">
      <c r="A122" s="3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39"/>
      <c r="P122" s="25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26.25" customHeight="1" x14ac:dyDescent="0.55000000000000004">
      <c r="A123" s="3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39"/>
      <c r="P123" s="25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26.25" customHeight="1" x14ac:dyDescent="0.55000000000000004">
      <c r="A124" s="3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39"/>
      <c r="P124" s="25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26.25" customHeight="1" x14ac:dyDescent="0.55000000000000004">
      <c r="A125" s="3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39"/>
      <c r="P125" s="25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26.25" customHeight="1" x14ac:dyDescent="0.55000000000000004">
      <c r="A126" s="3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39"/>
      <c r="P126" s="25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26.25" customHeight="1" x14ac:dyDescent="0.55000000000000004">
      <c r="A127" s="3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39"/>
      <c r="P127" s="25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26.25" customHeight="1" x14ac:dyDescent="0.55000000000000004">
      <c r="A128" s="3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39"/>
      <c r="P128" s="25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26.25" customHeight="1" x14ac:dyDescent="0.55000000000000004">
      <c r="A129" s="3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39"/>
      <c r="P129" s="25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26.25" customHeight="1" x14ac:dyDescent="0.55000000000000004">
      <c r="A130" s="3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39"/>
      <c r="P130" s="25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26.25" customHeight="1" x14ac:dyDescent="0.55000000000000004">
      <c r="A131" s="3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39"/>
      <c r="P131" s="25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26.25" customHeight="1" x14ac:dyDescent="0.55000000000000004">
      <c r="A132" s="3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39"/>
      <c r="P132" s="25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26.25" customHeight="1" x14ac:dyDescent="0.55000000000000004">
      <c r="A133" s="3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39"/>
      <c r="P133" s="25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26.25" customHeight="1" x14ac:dyDescent="0.55000000000000004">
      <c r="A134" s="3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39"/>
      <c r="P134" s="25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26.25" customHeight="1" x14ac:dyDescent="0.55000000000000004">
      <c r="A135" s="3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39"/>
      <c r="P135" s="25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26.25" customHeight="1" x14ac:dyDescent="0.55000000000000004">
      <c r="A136" s="3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39"/>
      <c r="P136" s="25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26.25" customHeight="1" x14ac:dyDescent="0.55000000000000004">
      <c r="A137" s="3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39"/>
      <c r="P137" s="25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26.25" customHeight="1" x14ac:dyDescent="0.55000000000000004">
      <c r="A138" s="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39"/>
      <c r="P138" s="25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26.25" customHeight="1" x14ac:dyDescent="0.55000000000000004">
      <c r="A139" s="3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39"/>
      <c r="P139" s="25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26.25" customHeight="1" x14ac:dyDescent="0.55000000000000004">
      <c r="A140" s="3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39"/>
      <c r="P140" s="25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26.25" customHeight="1" x14ac:dyDescent="0.55000000000000004">
      <c r="A141" s="3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39"/>
      <c r="P141" s="25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26.25" customHeight="1" x14ac:dyDescent="0.55000000000000004">
      <c r="A142" s="3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39"/>
      <c r="P142" s="25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26.25" customHeight="1" x14ac:dyDescent="0.55000000000000004">
      <c r="A143" s="3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39"/>
      <c r="P143" s="25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26.25" customHeight="1" x14ac:dyDescent="0.55000000000000004">
      <c r="A144" s="3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39"/>
      <c r="P144" s="25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26.25" customHeight="1" x14ac:dyDescent="0.55000000000000004">
      <c r="A145" s="3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39"/>
      <c r="P145" s="25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26.25" customHeight="1" x14ac:dyDescent="0.55000000000000004">
      <c r="A146" s="3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39"/>
      <c r="P146" s="25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26.25" customHeight="1" x14ac:dyDescent="0.55000000000000004">
      <c r="A147" s="3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39"/>
      <c r="P147" s="25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26.25" customHeight="1" x14ac:dyDescent="0.55000000000000004">
      <c r="A148" s="3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39"/>
      <c r="P148" s="25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26.25" customHeight="1" x14ac:dyDescent="0.55000000000000004">
      <c r="A149" s="3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39"/>
      <c r="P149" s="25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26.25" customHeight="1" x14ac:dyDescent="0.55000000000000004">
      <c r="A150" s="3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39"/>
      <c r="P150" s="25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26.25" customHeight="1" x14ac:dyDescent="0.55000000000000004">
      <c r="A151" s="3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39"/>
      <c r="P151" s="25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26.25" customHeight="1" x14ac:dyDescent="0.55000000000000004">
      <c r="A152" s="3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39"/>
      <c r="P152" s="25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26.25" customHeight="1" x14ac:dyDescent="0.55000000000000004">
      <c r="A153" s="3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39"/>
      <c r="P153" s="25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26.25" customHeight="1" x14ac:dyDescent="0.55000000000000004">
      <c r="A154" s="3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39"/>
      <c r="P154" s="25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26.25" customHeight="1" x14ac:dyDescent="0.55000000000000004">
      <c r="A155" s="3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39"/>
      <c r="P155" s="25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26.25" customHeight="1" x14ac:dyDescent="0.55000000000000004">
      <c r="A156" s="3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39"/>
      <c r="P156" s="25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26.25" customHeight="1" x14ac:dyDescent="0.55000000000000004">
      <c r="A157" s="3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39"/>
      <c r="P157" s="25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26.25" customHeight="1" x14ac:dyDescent="0.55000000000000004">
      <c r="A158" s="3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39"/>
      <c r="P158" s="25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26.25" customHeight="1" x14ac:dyDescent="0.55000000000000004">
      <c r="A159" s="3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39"/>
      <c r="P159" s="25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26.25" customHeight="1" x14ac:dyDescent="0.55000000000000004">
      <c r="A160" s="3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39"/>
      <c r="P160" s="25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26.25" customHeight="1" x14ac:dyDescent="0.55000000000000004">
      <c r="A161" s="3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39"/>
      <c r="P161" s="25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26.25" customHeight="1" x14ac:dyDescent="0.55000000000000004">
      <c r="A162" s="3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39"/>
      <c r="P162" s="25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26.25" customHeight="1" x14ac:dyDescent="0.55000000000000004">
      <c r="A163" s="3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39"/>
      <c r="P163" s="25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26.25" customHeight="1" x14ac:dyDescent="0.55000000000000004">
      <c r="A164" s="3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39"/>
      <c r="P164" s="25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26.25" customHeight="1" x14ac:dyDescent="0.55000000000000004">
      <c r="A165" s="3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39"/>
      <c r="P165" s="25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26.25" customHeight="1" x14ac:dyDescent="0.55000000000000004">
      <c r="A166" s="3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39"/>
      <c r="P166" s="25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26.25" customHeight="1" x14ac:dyDescent="0.55000000000000004">
      <c r="A167" s="3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39"/>
      <c r="P167" s="25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26.25" customHeight="1" x14ac:dyDescent="0.55000000000000004">
      <c r="A168" s="3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39"/>
      <c r="P168" s="25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26.25" customHeight="1" x14ac:dyDescent="0.55000000000000004">
      <c r="A169" s="3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39"/>
      <c r="P169" s="25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26.25" customHeight="1" x14ac:dyDescent="0.55000000000000004">
      <c r="A170" s="3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39"/>
      <c r="P170" s="25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26.25" customHeight="1" x14ac:dyDescent="0.55000000000000004">
      <c r="A171" s="3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9"/>
      <c r="P171" s="25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26.25" customHeight="1" x14ac:dyDescent="0.55000000000000004">
      <c r="A172" s="3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9"/>
      <c r="P172" s="25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26.25" customHeight="1" x14ac:dyDescent="0.55000000000000004">
      <c r="A173" s="3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9"/>
      <c r="P173" s="25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26.25" customHeight="1" x14ac:dyDescent="0.55000000000000004">
      <c r="A174" s="3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39"/>
      <c r="P174" s="25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26.25" customHeight="1" x14ac:dyDescent="0.55000000000000004">
      <c r="A175" s="3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39"/>
      <c r="P175" s="25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26.25" customHeight="1" x14ac:dyDescent="0.55000000000000004">
      <c r="A176" s="3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39"/>
      <c r="P176" s="25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26.25" customHeight="1" x14ac:dyDescent="0.55000000000000004">
      <c r="A177" s="3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39"/>
      <c r="P177" s="25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26.25" customHeight="1" x14ac:dyDescent="0.55000000000000004">
      <c r="A178" s="3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39"/>
      <c r="P178" s="25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26.25" customHeight="1" x14ac:dyDescent="0.55000000000000004">
      <c r="A179" s="3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39"/>
      <c r="P179" s="25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26.25" customHeight="1" x14ac:dyDescent="0.55000000000000004">
      <c r="A180" s="3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39"/>
      <c r="P180" s="25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26.25" customHeight="1" x14ac:dyDescent="0.55000000000000004">
      <c r="A181" s="3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39"/>
      <c r="P181" s="25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26.25" customHeight="1" x14ac:dyDescent="0.55000000000000004">
      <c r="A182" s="3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39"/>
      <c r="P182" s="25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26.25" customHeight="1" x14ac:dyDescent="0.55000000000000004">
      <c r="A183" s="3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39"/>
      <c r="P183" s="25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26.25" customHeight="1" x14ac:dyDescent="0.55000000000000004">
      <c r="A184" s="3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39"/>
      <c r="P184" s="25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26.25" customHeight="1" x14ac:dyDescent="0.55000000000000004">
      <c r="A185" s="3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39"/>
      <c r="P185" s="25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26.25" customHeight="1" x14ac:dyDescent="0.55000000000000004">
      <c r="A186" s="3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39"/>
      <c r="P186" s="25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26.25" customHeight="1" x14ac:dyDescent="0.55000000000000004">
      <c r="A187" s="3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39"/>
      <c r="P187" s="25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26.25" customHeight="1" x14ac:dyDescent="0.55000000000000004">
      <c r="A188" s="3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39"/>
      <c r="P188" s="25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26.25" customHeight="1" x14ac:dyDescent="0.55000000000000004">
      <c r="A189" s="3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39"/>
      <c r="P189" s="25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26.25" customHeight="1" x14ac:dyDescent="0.55000000000000004">
      <c r="A190" s="3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39"/>
      <c r="P190" s="25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26.25" customHeight="1" x14ac:dyDescent="0.55000000000000004">
      <c r="A191" s="3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39"/>
      <c r="P191" s="25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26.25" customHeight="1" x14ac:dyDescent="0.55000000000000004">
      <c r="A192" s="3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39"/>
      <c r="P192" s="25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26.25" customHeight="1" x14ac:dyDescent="0.55000000000000004">
      <c r="A193" s="3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39"/>
      <c r="P193" s="25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26.25" customHeight="1" x14ac:dyDescent="0.55000000000000004">
      <c r="A194" s="3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39"/>
      <c r="P194" s="25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26.25" customHeight="1" x14ac:dyDescent="0.55000000000000004">
      <c r="A195" s="3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39"/>
      <c r="P195" s="25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26.25" customHeight="1" x14ac:dyDescent="0.55000000000000004">
      <c r="A196" s="3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39"/>
      <c r="P196" s="25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26.25" customHeight="1" x14ac:dyDescent="0.55000000000000004">
      <c r="A197" s="3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39"/>
      <c r="P197" s="25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26.25" customHeight="1" x14ac:dyDescent="0.55000000000000004">
      <c r="A198" s="3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39"/>
      <c r="P198" s="25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26.25" customHeight="1" x14ac:dyDescent="0.55000000000000004">
      <c r="A199" s="3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39"/>
      <c r="P199" s="25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26.25" customHeight="1" x14ac:dyDescent="0.55000000000000004">
      <c r="A200" s="3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39"/>
      <c r="P200" s="25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26.25" customHeight="1" x14ac:dyDescent="0.55000000000000004">
      <c r="A201" s="3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39"/>
      <c r="P201" s="25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26.25" customHeight="1" x14ac:dyDescent="0.55000000000000004">
      <c r="A202" s="3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39"/>
      <c r="P202" s="25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26.25" customHeight="1" x14ac:dyDescent="0.55000000000000004">
      <c r="A203" s="3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39"/>
      <c r="P203" s="25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26.25" customHeight="1" x14ac:dyDescent="0.55000000000000004">
      <c r="A204" s="3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39"/>
      <c r="P204" s="25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26.25" customHeight="1" x14ac:dyDescent="0.55000000000000004">
      <c r="A205" s="3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39"/>
      <c r="P205" s="25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26.25" customHeight="1" x14ac:dyDescent="0.55000000000000004">
      <c r="A206" s="3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39"/>
      <c r="P206" s="25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26.25" customHeight="1" x14ac:dyDescent="0.55000000000000004">
      <c r="A207" s="3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39"/>
      <c r="P207" s="25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26.25" customHeight="1" x14ac:dyDescent="0.55000000000000004">
      <c r="A208" s="3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39"/>
      <c r="P208" s="25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26.25" customHeight="1" x14ac:dyDescent="0.55000000000000004">
      <c r="A209" s="3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39"/>
      <c r="P209" s="25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26.25" customHeight="1" x14ac:dyDescent="0.55000000000000004">
      <c r="A210" s="3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39"/>
      <c r="P210" s="25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26.25" customHeight="1" x14ac:dyDescent="0.55000000000000004">
      <c r="A211" s="3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39"/>
      <c r="P211" s="25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26.25" customHeight="1" x14ac:dyDescent="0.55000000000000004">
      <c r="A212" s="3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39"/>
      <c r="P212" s="25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26.25" customHeight="1" x14ac:dyDescent="0.55000000000000004">
      <c r="A213" s="3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39"/>
      <c r="P213" s="25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26.25" customHeight="1" x14ac:dyDescent="0.55000000000000004">
      <c r="A214" s="3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39"/>
      <c r="P214" s="25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26.25" customHeight="1" x14ac:dyDescent="0.55000000000000004">
      <c r="A215" s="3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39"/>
      <c r="P215" s="25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26.25" customHeight="1" x14ac:dyDescent="0.55000000000000004">
      <c r="A216" s="3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39"/>
      <c r="P216" s="25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26.25" customHeight="1" x14ac:dyDescent="0.55000000000000004">
      <c r="A217" s="3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39"/>
      <c r="P217" s="25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26.25" customHeight="1" x14ac:dyDescent="0.55000000000000004">
      <c r="A218" s="3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39"/>
      <c r="P218" s="25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26.25" customHeight="1" x14ac:dyDescent="0.55000000000000004">
      <c r="A219" s="3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39"/>
      <c r="P219" s="25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26.25" customHeight="1" x14ac:dyDescent="0.55000000000000004">
      <c r="A220" s="3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39"/>
      <c r="P220" s="25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26.25" customHeight="1" x14ac:dyDescent="0.55000000000000004">
      <c r="A221" s="3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39"/>
      <c r="P221" s="25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26.25" customHeight="1" x14ac:dyDescent="0.55000000000000004">
      <c r="A222" s="3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39"/>
      <c r="P222" s="25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26.25" customHeight="1" x14ac:dyDescent="0.55000000000000004">
      <c r="A223" s="3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39"/>
      <c r="P223" s="25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26.25" customHeight="1" x14ac:dyDescent="0.55000000000000004">
      <c r="A224" s="3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39"/>
      <c r="P224" s="25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26.25" customHeight="1" x14ac:dyDescent="0.55000000000000004">
      <c r="A225" s="3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39"/>
      <c r="P225" s="25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26.25" customHeight="1" x14ac:dyDescent="0.55000000000000004">
      <c r="A226" s="3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39"/>
      <c r="P226" s="25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26.25" customHeight="1" x14ac:dyDescent="0.55000000000000004">
      <c r="A227" s="3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39"/>
      <c r="P227" s="25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26.25" customHeight="1" x14ac:dyDescent="0.55000000000000004">
      <c r="A228" s="3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39"/>
      <c r="P228" s="25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26.25" customHeight="1" x14ac:dyDescent="0.55000000000000004">
      <c r="A229" s="3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39"/>
      <c r="P229" s="25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26.25" customHeight="1" x14ac:dyDescent="0.55000000000000004">
      <c r="A230" s="3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39"/>
      <c r="P230" s="25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26.25" customHeight="1" x14ac:dyDescent="0.55000000000000004">
      <c r="A231" s="3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39"/>
      <c r="P231" s="25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26.25" customHeight="1" x14ac:dyDescent="0.55000000000000004">
      <c r="A232" s="3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39"/>
      <c r="P232" s="25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26.25" customHeight="1" x14ac:dyDescent="0.55000000000000004">
      <c r="A233" s="3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39"/>
      <c r="P233" s="25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26.25" customHeight="1" x14ac:dyDescent="0.55000000000000004">
      <c r="A234" s="3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39"/>
      <c r="P234" s="25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26.25" customHeight="1" x14ac:dyDescent="0.55000000000000004">
      <c r="A235" s="3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39"/>
      <c r="P235" s="25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26.25" customHeight="1" x14ac:dyDescent="0.55000000000000004">
      <c r="A236" s="3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39"/>
      <c r="P236" s="25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26.25" customHeight="1" x14ac:dyDescent="0.55000000000000004">
      <c r="A237" s="3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39"/>
      <c r="P237" s="25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26.25" customHeight="1" x14ac:dyDescent="0.55000000000000004">
      <c r="A238" s="3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39"/>
      <c r="P238" s="25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26.25" customHeight="1" x14ac:dyDescent="0.55000000000000004">
      <c r="A239" s="3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39"/>
      <c r="P239" s="25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26.25" customHeight="1" x14ac:dyDescent="0.55000000000000004">
      <c r="A240" s="3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39"/>
      <c r="P240" s="25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26.25" customHeight="1" x14ac:dyDescent="0.55000000000000004">
      <c r="A241" s="3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39"/>
      <c r="P241" s="25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26.25" customHeight="1" x14ac:dyDescent="0.55000000000000004">
      <c r="A242" s="3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39"/>
      <c r="P242" s="25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26.25" customHeight="1" x14ac:dyDescent="0.55000000000000004">
      <c r="A243" s="3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39"/>
      <c r="P243" s="25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26.25" customHeight="1" x14ac:dyDescent="0.55000000000000004">
      <c r="A244" s="3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39"/>
      <c r="P244" s="25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26.25" customHeight="1" x14ac:dyDescent="0.55000000000000004">
      <c r="A245" s="3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39"/>
      <c r="P245" s="25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26.25" customHeight="1" x14ac:dyDescent="0.55000000000000004">
      <c r="A246" s="3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39"/>
      <c r="P246" s="25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26.25" customHeight="1" x14ac:dyDescent="0.55000000000000004">
      <c r="A247" s="3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39"/>
      <c r="P247" s="25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26.25" customHeight="1" x14ac:dyDescent="0.55000000000000004">
      <c r="A248" s="3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39"/>
      <c r="P248" s="25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26.25" customHeight="1" x14ac:dyDescent="0.55000000000000004">
      <c r="A249" s="3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39"/>
      <c r="P249" s="25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26.25" customHeight="1" x14ac:dyDescent="0.55000000000000004">
      <c r="A250" s="3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39"/>
      <c r="P250" s="25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26.25" customHeight="1" x14ac:dyDescent="0.55000000000000004">
      <c r="A251" s="3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39"/>
      <c r="P251" s="25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26.25" customHeight="1" x14ac:dyDescent="0.55000000000000004">
      <c r="A252" s="3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39"/>
      <c r="P252" s="25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26.25" customHeight="1" x14ac:dyDescent="0.55000000000000004">
      <c r="A253" s="3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39"/>
      <c r="P253" s="25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26.25" customHeight="1" x14ac:dyDescent="0.55000000000000004">
      <c r="A254" s="3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39"/>
      <c r="P254" s="25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26.25" customHeight="1" x14ac:dyDescent="0.55000000000000004">
      <c r="A255" s="3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39"/>
      <c r="P255" s="25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26.25" customHeight="1" x14ac:dyDescent="0.55000000000000004">
      <c r="A256" s="3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39"/>
      <c r="P256" s="25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26.25" customHeight="1" x14ac:dyDescent="0.55000000000000004">
      <c r="A257" s="3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39"/>
      <c r="P257" s="25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26.25" customHeight="1" x14ac:dyDescent="0.55000000000000004">
      <c r="A258" s="3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39"/>
      <c r="P258" s="25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26.25" customHeight="1" x14ac:dyDescent="0.55000000000000004">
      <c r="A259" s="3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39"/>
      <c r="P259" s="25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26.25" customHeight="1" x14ac:dyDescent="0.55000000000000004">
      <c r="A260" s="3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39"/>
      <c r="P260" s="25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26.25" customHeight="1" x14ac:dyDescent="0.55000000000000004">
      <c r="A261" s="3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39"/>
      <c r="P261" s="25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26.25" customHeight="1" x14ac:dyDescent="0.55000000000000004">
      <c r="A262" s="3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39"/>
      <c r="P262" s="25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26.25" customHeight="1" x14ac:dyDescent="0.55000000000000004">
      <c r="A263" s="3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39"/>
      <c r="P263" s="25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26.25" customHeight="1" x14ac:dyDescent="0.55000000000000004">
      <c r="A264" s="3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39"/>
      <c r="P264" s="25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26.25" customHeight="1" x14ac:dyDescent="0.55000000000000004">
      <c r="A265" s="3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39"/>
      <c r="P265" s="25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26.25" customHeight="1" x14ac:dyDescent="0.55000000000000004">
      <c r="A266" s="3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39"/>
      <c r="P266" s="25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26.25" customHeight="1" x14ac:dyDescent="0.55000000000000004">
      <c r="A267" s="38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39"/>
      <c r="P267" s="25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26.25" customHeight="1" x14ac:dyDescent="0.55000000000000004">
      <c r="A268" s="3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39"/>
      <c r="P268" s="25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26.25" customHeight="1" x14ac:dyDescent="0.55000000000000004">
      <c r="A269" s="3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39"/>
      <c r="P269" s="25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26.25" customHeight="1" x14ac:dyDescent="0.55000000000000004">
      <c r="A270" s="3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39"/>
      <c r="P270" s="25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26.25" customHeight="1" x14ac:dyDescent="0.55000000000000004">
      <c r="A271" s="38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39"/>
      <c r="P271" s="25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26.25" customHeight="1" x14ac:dyDescent="0.55000000000000004">
      <c r="A272" s="38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39"/>
      <c r="P272" s="25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26.25" customHeight="1" x14ac:dyDescent="0.55000000000000004">
      <c r="A273" s="38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39"/>
      <c r="P273" s="25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26.25" customHeight="1" x14ac:dyDescent="0.55000000000000004">
      <c r="A274" s="38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39"/>
      <c r="P274" s="25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26.25" customHeight="1" x14ac:dyDescent="0.55000000000000004">
      <c r="A275" s="38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39"/>
      <c r="P275" s="25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26.25" customHeight="1" x14ac:dyDescent="0.55000000000000004">
      <c r="A276" s="38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39"/>
      <c r="P276" s="25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26.25" customHeight="1" x14ac:dyDescent="0.55000000000000004">
      <c r="A277" s="38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39"/>
      <c r="P277" s="25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26.25" customHeight="1" x14ac:dyDescent="0.55000000000000004">
      <c r="A278" s="38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39"/>
      <c r="P278" s="25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26.25" customHeight="1" x14ac:dyDescent="0.55000000000000004">
      <c r="A279" s="38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39"/>
      <c r="P279" s="25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26.25" customHeight="1" x14ac:dyDescent="0.55000000000000004">
      <c r="A280" s="38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39"/>
      <c r="P280" s="25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26.25" customHeight="1" x14ac:dyDescent="0.55000000000000004">
      <c r="A281" s="38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39"/>
      <c r="P281" s="25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26.25" customHeight="1" x14ac:dyDescent="0.55000000000000004">
      <c r="A282" s="38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39"/>
      <c r="P282" s="25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26.25" customHeight="1" x14ac:dyDescent="0.55000000000000004">
      <c r="A283" s="38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39"/>
      <c r="P283" s="25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26.25" customHeight="1" x14ac:dyDescent="0.55000000000000004">
      <c r="A284" s="38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39"/>
      <c r="P284" s="25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26.25" customHeight="1" x14ac:dyDescent="0.55000000000000004">
      <c r="A285" s="38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39"/>
      <c r="P285" s="25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26.25" customHeight="1" x14ac:dyDescent="0.55000000000000004">
      <c r="A286" s="38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39"/>
      <c r="P286" s="25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26.25" customHeight="1" x14ac:dyDescent="0.55000000000000004">
      <c r="A287" s="38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39"/>
      <c r="P287" s="25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26.25" customHeight="1" x14ac:dyDescent="0.55000000000000004">
      <c r="A288" s="38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39"/>
      <c r="P288" s="25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26.25" customHeight="1" x14ac:dyDescent="0.55000000000000004">
      <c r="A289" s="38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39"/>
      <c r="P289" s="25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26.25" customHeight="1" x14ac:dyDescent="0.55000000000000004">
      <c r="A290" s="38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39"/>
      <c r="P290" s="25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26.25" customHeight="1" x14ac:dyDescent="0.55000000000000004">
      <c r="A291" s="38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39"/>
      <c r="P291" s="25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26.25" customHeight="1" x14ac:dyDescent="0.55000000000000004">
      <c r="A292" s="38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39"/>
      <c r="P292" s="25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26.25" customHeight="1" x14ac:dyDescent="0.55000000000000004">
      <c r="A293" s="38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39"/>
      <c r="P293" s="25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26.25" customHeight="1" x14ac:dyDescent="0.55000000000000004">
      <c r="A294" s="38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39"/>
      <c r="P294" s="25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26.25" customHeight="1" x14ac:dyDescent="0.55000000000000004">
      <c r="A295" s="38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39"/>
      <c r="P295" s="25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26.25" customHeight="1" x14ac:dyDescent="0.55000000000000004">
      <c r="A296" s="38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39"/>
      <c r="P296" s="25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26.25" customHeight="1" x14ac:dyDescent="0.55000000000000004">
      <c r="A297" s="38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39"/>
      <c r="P297" s="25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26.25" customHeight="1" x14ac:dyDescent="0.55000000000000004">
      <c r="A298" s="38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39"/>
      <c r="P298" s="25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26.25" customHeight="1" x14ac:dyDescent="0.55000000000000004">
      <c r="A299" s="38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39"/>
      <c r="P299" s="25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26.25" customHeight="1" x14ac:dyDescent="0.55000000000000004">
      <c r="A300" s="38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39"/>
      <c r="P300" s="25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26.25" customHeight="1" x14ac:dyDescent="0.55000000000000004">
      <c r="A301" s="38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39"/>
      <c r="P301" s="25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26.25" customHeight="1" x14ac:dyDescent="0.55000000000000004">
      <c r="A302" s="38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39"/>
      <c r="P302" s="25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26.25" customHeight="1" x14ac:dyDescent="0.55000000000000004">
      <c r="A303" s="38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39"/>
      <c r="P303" s="25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26.25" customHeight="1" x14ac:dyDescent="0.55000000000000004">
      <c r="A304" s="38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39"/>
      <c r="P304" s="25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26.25" customHeight="1" x14ac:dyDescent="0.55000000000000004">
      <c r="A305" s="38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39"/>
      <c r="P305" s="25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26.25" customHeight="1" x14ac:dyDescent="0.55000000000000004">
      <c r="A306" s="38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39"/>
      <c r="P306" s="25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26.25" customHeight="1" x14ac:dyDescent="0.55000000000000004">
      <c r="A307" s="38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39"/>
      <c r="P307" s="25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26.25" customHeight="1" x14ac:dyDescent="0.55000000000000004">
      <c r="A308" s="38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39"/>
      <c r="P308" s="25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26.25" customHeight="1" x14ac:dyDescent="0.55000000000000004">
      <c r="A309" s="38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39"/>
      <c r="P309" s="25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26.25" customHeight="1" x14ac:dyDescent="0.55000000000000004">
      <c r="A310" s="38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39"/>
      <c r="P310" s="25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26.25" customHeight="1" x14ac:dyDescent="0.55000000000000004">
      <c r="A311" s="38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39"/>
      <c r="P311" s="25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26.25" customHeight="1" x14ac:dyDescent="0.55000000000000004">
      <c r="A312" s="38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39"/>
      <c r="P312" s="25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26.25" customHeight="1" x14ac:dyDescent="0.55000000000000004">
      <c r="A313" s="38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39"/>
      <c r="P313" s="25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26.25" customHeight="1" x14ac:dyDescent="0.55000000000000004">
      <c r="A314" s="38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39"/>
      <c r="P314" s="25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26.25" customHeight="1" x14ac:dyDescent="0.55000000000000004">
      <c r="A315" s="38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39"/>
      <c r="P315" s="25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26.25" customHeight="1" x14ac:dyDescent="0.55000000000000004">
      <c r="A316" s="38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39"/>
      <c r="P316" s="25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26.25" customHeight="1" x14ac:dyDescent="0.55000000000000004">
      <c r="A317" s="38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39"/>
      <c r="P317" s="25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26.25" customHeight="1" x14ac:dyDescent="0.55000000000000004">
      <c r="A318" s="38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39"/>
      <c r="P318" s="25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26.25" customHeight="1" x14ac:dyDescent="0.55000000000000004">
      <c r="A319" s="38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39"/>
      <c r="P319" s="25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26.25" customHeight="1" x14ac:dyDescent="0.55000000000000004">
      <c r="A320" s="38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39"/>
      <c r="P320" s="25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26.25" customHeight="1" x14ac:dyDescent="0.55000000000000004">
      <c r="A321" s="38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39"/>
      <c r="P321" s="25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26.25" customHeight="1" x14ac:dyDescent="0.55000000000000004">
      <c r="A322" s="38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39"/>
      <c r="P322" s="25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26.25" customHeight="1" x14ac:dyDescent="0.55000000000000004">
      <c r="A323" s="38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39"/>
      <c r="P323" s="25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26.25" customHeight="1" x14ac:dyDescent="0.55000000000000004">
      <c r="A324" s="38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39"/>
      <c r="P324" s="25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26.25" customHeight="1" x14ac:dyDescent="0.55000000000000004">
      <c r="A325" s="38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39"/>
      <c r="P325" s="25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26.25" customHeight="1" x14ac:dyDescent="0.55000000000000004">
      <c r="A326" s="38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39"/>
      <c r="P326" s="25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26.25" customHeight="1" x14ac:dyDescent="0.55000000000000004">
      <c r="A327" s="38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39"/>
      <c r="P327" s="25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26.25" customHeight="1" x14ac:dyDescent="0.55000000000000004">
      <c r="A328" s="38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39"/>
      <c r="P328" s="25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26.25" customHeight="1" x14ac:dyDescent="0.55000000000000004">
      <c r="A329" s="38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39"/>
      <c r="P329" s="25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26.25" customHeight="1" x14ac:dyDescent="0.55000000000000004">
      <c r="A330" s="38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39"/>
      <c r="P330" s="25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26.25" customHeight="1" x14ac:dyDescent="0.55000000000000004">
      <c r="A331" s="38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39"/>
      <c r="P331" s="25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26.25" customHeight="1" x14ac:dyDescent="0.55000000000000004">
      <c r="A332" s="38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39"/>
      <c r="P332" s="25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26.25" customHeight="1" x14ac:dyDescent="0.55000000000000004">
      <c r="A333" s="38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39"/>
      <c r="P333" s="25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26.25" customHeight="1" x14ac:dyDescent="0.55000000000000004">
      <c r="A334" s="38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39"/>
      <c r="P334" s="25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26.25" customHeight="1" x14ac:dyDescent="0.55000000000000004">
      <c r="A335" s="38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39"/>
      <c r="P335" s="25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26.25" customHeight="1" x14ac:dyDescent="0.55000000000000004">
      <c r="A336" s="38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39"/>
      <c r="P336" s="25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26.25" customHeight="1" x14ac:dyDescent="0.55000000000000004">
      <c r="A337" s="38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39"/>
      <c r="P337" s="25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26.25" customHeight="1" x14ac:dyDescent="0.55000000000000004">
      <c r="A338" s="38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39"/>
      <c r="P338" s="25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26.25" customHeight="1" x14ac:dyDescent="0.55000000000000004">
      <c r="A339" s="38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39"/>
      <c r="P339" s="25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26.25" customHeight="1" x14ac:dyDescent="0.55000000000000004">
      <c r="A340" s="38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39"/>
      <c r="P340" s="25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26.25" customHeight="1" x14ac:dyDescent="0.55000000000000004">
      <c r="A341" s="38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39"/>
      <c r="P341" s="25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26.25" customHeight="1" x14ac:dyDescent="0.55000000000000004">
      <c r="A342" s="38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39"/>
      <c r="P342" s="25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26.25" customHeight="1" x14ac:dyDescent="0.55000000000000004">
      <c r="A343" s="38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39"/>
      <c r="P343" s="25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26.25" customHeight="1" x14ac:dyDescent="0.55000000000000004">
      <c r="A344" s="38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39"/>
      <c r="P344" s="25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26.25" customHeight="1" x14ac:dyDescent="0.55000000000000004">
      <c r="A345" s="38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39"/>
      <c r="P345" s="25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26.25" customHeight="1" x14ac:dyDescent="0.55000000000000004">
      <c r="A346" s="38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39"/>
      <c r="P346" s="25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26.25" customHeight="1" x14ac:dyDescent="0.55000000000000004">
      <c r="A347" s="38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39"/>
      <c r="P347" s="25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26.25" customHeight="1" x14ac:dyDescent="0.55000000000000004">
      <c r="A348" s="38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39"/>
      <c r="P348" s="25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26.25" customHeight="1" x14ac:dyDescent="0.55000000000000004">
      <c r="A349" s="38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39"/>
      <c r="P349" s="25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26.25" customHeight="1" x14ac:dyDescent="0.55000000000000004">
      <c r="A350" s="38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39"/>
      <c r="P350" s="25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26.25" customHeight="1" x14ac:dyDescent="0.55000000000000004">
      <c r="A351" s="38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39"/>
      <c r="P351" s="25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26.25" customHeight="1" x14ac:dyDescent="0.55000000000000004">
      <c r="A352" s="38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39"/>
      <c r="P352" s="25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26.25" customHeight="1" x14ac:dyDescent="0.55000000000000004">
      <c r="A353" s="38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39"/>
      <c r="P353" s="25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26.25" customHeight="1" x14ac:dyDescent="0.55000000000000004">
      <c r="A354" s="38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39"/>
      <c r="P354" s="25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26.25" customHeight="1" x14ac:dyDescent="0.55000000000000004">
      <c r="A355" s="38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39"/>
      <c r="P355" s="25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26.25" customHeight="1" x14ac:dyDescent="0.55000000000000004">
      <c r="A356" s="38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39"/>
      <c r="P356" s="25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26.25" customHeight="1" x14ac:dyDescent="0.55000000000000004">
      <c r="A357" s="38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39"/>
      <c r="P357" s="25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26.25" customHeight="1" x14ac:dyDescent="0.55000000000000004">
      <c r="A358" s="38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39"/>
      <c r="P358" s="25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26.25" customHeight="1" x14ac:dyDescent="0.55000000000000004">
      <c r="A359" s="38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39"/>
      <c r="P359" s="25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26.25" customHeight="1" x14ac:dyDescent="0.55000000000000004">
      <c r="A360" s="38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39"/>
      <c r="P360" s="25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26.25" customHeight="1" x14ac:dyDescent="0.55000000000000004">
      <c r="A361" s="38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39"/>
      <c r="P361" s="25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26.25" customHeight="1" x14ac:dyDescent="0.55000000000000004">
      <c r="A362" s="38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39"/>
      <c r="P362" s="25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26.25" customHeight="1" x14ac:dyDescent="0.55000000000000004">
      <c r="A363" s="38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39"/>
      <c r="P363" s="25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26.25" customHeight="1" x14ac:dyDescent="0.55000000000000004">
      <c r="A364" s="38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39"/>
      <c r="P364" s="25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26.25" customHeight="1" x14ac:dyDescent="0.55000000000000004">
      <c r="A365" s="38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39"/>
      <c r="P365" s="25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26.25" customHeight="1" x14ac:dyDescent="0.55000000000000004">
      <c r="A366" s="38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39"/>
      <c r="P366" s="25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26.25" customHeight="1" x14ac:dyDescent="0.55000000000000004">
      <c r="A367" s="38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39"/>
      <c r="P367" s="25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26.25" customHeight="1" x14ac:dyDescent="0.55000000000000004">
      <c r="A368" s="38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39"/>
      <c r="P368" s="25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26.25" customHeight="1" x14ac:dyDescent="0.55000000000000004">
      <c r="A369" s="38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39"/>
      <c r="P369" s="25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26.25" customHeight="1" x14ac:dyDescent="0.55000000000000004">
      <c r="A370" s="38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39"/>
      <c r="P370" s="25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26.25" customHeight="1" x14ac:dyDescent="0.55000000000000004">
      <c r="A371" s="38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39"/>
      <c r="P371" s="25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26.25" customHeight="1" x14ac:dyDescent="0.55000000000000004">
      <c r="A372" s="38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39"/>
      <c r="P372" s="25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26.25" customHeight="1" x14ac:dyDescent="0.55000000000000004">
      <c r="A373" s="38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39"/>
      <c r="P373" s="25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26.25" customHeight="1" x14ac:dyDescent="0.55000000000000004">
      <c r="A374" s="38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39"/>
      <c r="P374" s="25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26.25" customHeight="1" x14ac:dyDescent="0.55000000000000004">
      <c r="A375" s="38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39"/>
      <c r="P375" s="25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26.25" customHeight="1" x14ac:dyDescent="0.55000000000000004">
      <c r="A376" s="38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39"/>
      <c r="P376" s="25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26.25" customHeight="1" x14ac:dyDescent="0.55000000000000004">
      <c r="A377" s="38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39"/>
      <c r="P377" s="25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26.25" customHeight="1" x14ac:dyDescent="0.55000000000000004">
      <c r="A378" s="38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39"/>
      <c r="P378" s="25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26.25" customHeight="1" x14ac:dyDescent="0.55000000000000004">
      <c r="A379" s="38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39"/>
      <c r="P379" s="25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26.25" customHeight="1" x14ac:dyDescent="0.55000000000000004">
      <c r="A380" s="38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39"/>
      <c r="P380" s="25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26.25" customHeight="1" x14ac:dyDescent="0.55000000000000004">
      <c r="A381" s="38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39"/>
      <c r="P381" s="25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26.25" customHeight="1" x14ac:dyDescent="0.55000000000000004">
      <c r="A382" s="38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39"/>
      <c r="P382" s="25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26.25" customHeight="1" x14ac:dyDescent="0.55000000000000004">
      <c r="A383" s="38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39"/>
      <c r="P383" s="25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26.25" customHeight="1" x14ac:dyDescent="0.55000000000000004">
      <c r="A384" s="38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39"/>
      <c r="P384" s="25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26.25" customHeight="1" x14ac:dyDescent="0.55000000000000004">
      <c r="A385" s="38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39"/>
      <c r="P385" s="25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26.25" customHeight="1" x14ac:dyDescent="0.55000000000000004">
      <c r="A386" s="38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39"/>
      <c r="P386" s="25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26.25" customHeight="1" x14ac:dyDescent="0.55000000000000004">
      <c r="A387" s="38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39"/>
      <c r="P387" s="25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26.25" customHeight="1" x14ac:dyDescent="0.55000000000000004">
      <c r="A388" s="38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39"/>
      <c r="P388" s="25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26.25" customHeight="1" x14ac:dyDescent="0.55000000000000004">
      <c r="A389" s="38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39"/>
      <c r="P389" s="25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26.25" customHeight="1" x14ac:dyDescent="0.55000000000000004">
      <c r="A390" s="38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39"/>
      <c r="P390" s="25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26.25" customHeight="1" x14ac:dyDescent="0.55000000000000004">
      <c r="A391" s="38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39"/>
      <c r="P391" s="25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26.25" customHeight="1" x14ac:dyDescent="0.55000000000000004">
      <c r="A392" s="38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39"/>
      <c r="P392" s="25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26.25" customHeight="1" x14ac:dyDescent="0.55000000000000004">
      <c r="A393" s="38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39"/>
      <c r="P393" s="25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26.25" customHeight="1" x14ac:dyDescent="0.55000000000000004">
      <c r="A394" s="38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39"/>
      <c r="P394" s="25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26.25" customHeight="1" x14ac:dyDescent="0.55000000000000004">
      <c r="A395" s="38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39"/>
      <c r="P395" s="25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26.25" customHeight="1" x14ac:dyDescent="0.55000000000000004">
      <c r="A396" s="38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39"/>
      <c r="P396" s="25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26.25" customHeight="1" x14ac:dyDescent="0.55000000000000004">
      <c r="A397" s="38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39"/>
      <c r="P397" s="25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26.25" customHeight="1" x14ac:dyDescent="0.55000000000000004">
      <c r="A398" s="38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39"/>
      <c r="P398" s="25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26.25" customHeight="1" x14ac:dyDescent="0.55000000000000004">
      <c r="A399" s="38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39"/>
      <c r="P399" s="25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26.25" customHeight="1" x14ac:dyDescent="0.55000000000000004">
      <c r="A400" s="38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39"/>
      <c r="P400" s="25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26.25" customHeight="1" x14ac:dyDescent="0.55000000000000004">
      <c r="A401" s="38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39"/>
      <c r="P401" s="25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26.25" customHeight="1" x14ac:dyDescent="0.55000000000000004">
      <c r="A402" s="38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39"/>
      <c r="P402" s="25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26.25" customHeight="1" x14ac:dyDescent="0.55000000000000004">
      <c r="A403" s="38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39"/>
      <c r="P403" s="25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26.25" customHeight="1" x14ac:dyDescent="0.55000000000000004">
      <c r="A404" s="38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39"/>
      <c r="P404" s="25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26.25" customHeight="1" x14ac:dyDescent="0.55000000000000004">
      <c r="A405" s="38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39"/>
      <c r="P405" s="25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26.25" customHeight="1" x14ac:dyDescent="0.55000000000000004">
      <c r="A406" s="38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39"/>
      <c r="P406" s="25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26.25" customHeight="1" x14ac:dyDescent="0.55000000000000004">
      <c r="A407" s="38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39"/>
      <c r="P407" s="25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26.25" customHeight="1" x14ac:dyDescent="0.55000000000000004">
      <c r="A408" s="38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39"/>
      <c r="P408" s="25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26.25" customHeight="1" x14ac:dyDescent="0.55000000000000004">
      <c r="A409" s="38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39"/>
      <c r="P409" s="25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26.25" customHeight="1" x14ac:dyDescent="0.55000000000000004">
      <c r="A410" s="38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39"/>
      <c r="P410" s="25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26.25" customHeight="1" x14ac:dyDescent="0.55000000000000004">
      <c r="A411" s="38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39"/>
      <c r="P411" s="25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26.25" customHeight="1" x14ac:dyDescent="0.55000000000000004">
      <c r="A412" s="38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39"/>
      <c r="P412" s="25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26.25" customHeight="1" x14ac:dyDescent="0.55000000000000004">
      <c r="A413" s="38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39"/>
      <c r="P413" s="25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26.25" customHeight="1" x14ac:dyDescent="0.55000000000000004">
      <c r="A414" s="38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39"/>
      <c r="P414" s="25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26.25" customHeight="1" x14ac:dyDescent="0.55000000000000004">
      <c r="A415" s="38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39"/>
      <c r="P415" s="25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26.25" customHeight="1" x14ac:dyDescent="0.55000000000000004">
      <c r="A416" s="38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39"/>
      <c r="P416" s="25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26.25" customHeight="1" x14ac:dyDescent="0.55000000000000004">
      <c r="A417" s="38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39"/>
      <c r="P417" s="25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26.25" customHeight="1" x14ac:dyDescent="0.55000000000000004">
      <c r="A418" s="38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39"/>
      <c r="P418" s="25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26.25" customHeight="1" x14ac:dyDescent="0.55000000000000004">
      <c r="A419" s="38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39"/>
      <c r="P419" s="25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26.25" customHeight="1" x14ac:dyDescent="0.55000000000000004">
      <c r="A420" s="38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39"/>
      <c r="P420" s="25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26.25" customHeight="1" x14ac:dyDescent="0.55000000000000004">
      <c r="A421" s="38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39"/>
      <c r="P421" s="25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26.25" customHeight="1" x14ac:dyDescent="0.55000000000000004">
      <c r="A422" s="38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39"/>
      <c r="P422" s="25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26.25" customHeight="1" x14ac:dyDescent="0.55000000000000004">
      <c r="A423" s="38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39"/>
      <c r="P423" s="25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26.25" customHeight="1" x14ac:dyDescent="0.55000000000000004">
      <c r="A424" s="38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39"/>
      <c r="P424" s="25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26.25" customHeight="1" x14ac:dyDescent="0.55000000000000004">
      <c r="A425" s="38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39"/>
      <c r="P425" s="25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26.25" customHeight="1" x14ac:dyDescent="0.55000000000000004">
      <c r="A426" s="38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39"/>
      <c r="P426" s="25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26.25" customHeight="1" x14ac:dyDescent="0.55000000000000004">
      <c r="A427" s="38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39"/>
      <c r="P427" s="25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26.25" customHeight="1" x14ac:dyDescent="0.55000000000000004">
      <c r="A428" s="38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39"/>
      <c r="P428" s="25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26.25" customHeight="1" x14ac:dyDescent="0.55000000000000004">
      <c r="A429" s="38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39"/>
      <c r="P429" s="25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26.25" customHeight="1" x14ac:dyDescent="0.55000000000000004">
      <c r="A430" s="38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39"/>
      <c r="P430" s="25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26.25" customHeight="1" x14ac:dyDescent="0.55000000000000004">
      <c r="A431" s="38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39"/>
      <c r="P431" s="25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26.25" customHeight="1" x14ac:dyDescent="0.55000000000000004">
      <c r="A432" s="38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39"/>
      <c r="P432" s="25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26.25" customHeight="1" x14ac:dyDescent="0.55000000000000004">
      <c r="A433" s="38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39"/>
      <c r="P433" s="25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26.25" customHeight="1" x14ac:dyDescent="0.55000000000000004">
      <c r="A434" s="38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39"/>
      <c r="P434" s="25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26.25" customHeight="1" x14ac:dyDescent="0.55000000000000004">
      <c r="A435" s="38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39"/>
      <c r="P435" s="25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26.25" customHeight="1" x14ac:dyDescent="0.55000000000000004">
      <c r="A436" s="38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39"/>
      <c r="P436" s="25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26.25" customHeight="1" x14ac:dyDescent="0.55000000000000004">
      <c r="A437" s="38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39"/>
      <c r="P437" s="25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26.25" customHeight="1" x14ac:dyDescent="0.55000000000000004">
      <c r="A438" s="38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39"/>
      <c r="P438" s="25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26.25" customHeight="1" x14ac:dyDescent="0.55000000000000004">
      <c r="A439" s="38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39"/>
      <c r="P439" s="25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26.25" customHeight="1" x14ac:dyDescent="0.55000000000000004">
      <c r="A440" s="38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39"/>
      <c r="P440" s="25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26.25" customHeight="1" x14ac:dyDescent="0.55000000000000004">
      <c r="A441" s="38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39"/>
      <c r="P441" s="25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26.25" customHeight="1" x14ac:dyDescent="0.55000000000000004">
      <c r="A442" s="38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39"/>
      <c r="P442" s="25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26.25" customHeight="1" x14ac:dyDescent="0.55000000000000004">
      <c r="A443" s="38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39"/>
      <c r="P443" s="25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26.25" customHeight="1" x14ac:dyDescent="0.55000000000000004">
      <c r="A444" s="38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39"/>
      <c r="P444" s="25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26.25" customHeight="1" x14ac:dyDescent="0.55000000000000004">
      <c r="A445" s="38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39"/>
      <c r="P445" s="25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26.25" customHeight="1" x14ac:dyDescent="0.55000000000000004">
      <c r="A446" s="38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39"/>
      <c r="P446" s="25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26.25" customHeight="1" x14ac:dyDescent="0.55000000000000004">
      <c r="A447" s="38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39"/>
      <c r="P447" s="25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26.25" customHeight="1" x14ac:dyDescent="0.55000000000000004">
      <c r="A448" s="38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39"/>
      <c r="P448" s="25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26.25" customHeight="1" x14ac:dyDescent="0.55000000000000004">
      <c r="A449" s="38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39"/>
      <c r="P449" s="25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26.25" customHeight="1" x14ac:dyDescent="0.55000000000000004">
      <c r="A450" s="38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39"/>
      <c r="P450" s="25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26.25" customHeight="1" x14ac:dyDescent="0.55000000000000004">
      <c r="A451" s="38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39"/>
      <c r="P451" s="25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26.25" customHeight="1" x14ac:dyDescent="0.55000000000000004">
      <c r="A452" s="38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39"/>
      <c r="P452" s="25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26.25" customHeight="1" x14ac:dyDescent="0.55000000000000004">
      <c r="A453" s="38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39"/>
      <c r="P453" s="25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26.25" customHeight="1" x14ac:dyDescent="0.55000000000000004">
      <c r="A454" s="38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39"/>
      <c r="P454" s="25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26.25" customHeight="1" x14ac:dyDescent="0.55000000000000004">
      <c r="A455" s="38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39"/>
      <c r="P455" s="25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26.25" customHeight="1" x14ac:dyDescent="0.55000000000000004">
      <c r="A456" s="38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39"/>
      <c r="P456" s="25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26.25" customHeight="1" x14ac:dyDescent="0.55000000000000004">
      <c r="A457" s="38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39"/>
      <c r="P457" s="25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26.25" customHeight="1" x14ac:dyDescent="0.55000000000000004">
      <c r="A458" s="38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39"/>
      <c r="P458" s="25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26.25" customHeight="1" x14ac:dyDescent="0.55000000000000004">
      <c r="A459" s="38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39"/>
      <c r="P459" s="25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26.25" customHeight="1" x14ac:dyDescent="0.55000000000000004">
      <c r="A460" s="38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39"/>
      <c r="P460" s="25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26.25" customHeight="1" x14ac:dyDescent="0.55000000000000004">
      <c r="A461" s="38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39"/>
      <c r="P461" s="25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26.25" customHeight="1" x14ac:dyDescent="0.55000000000000004">
      <c r="A462" s="38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39"/>
      <c r="P462" s="25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26.25" customHeight="1" x14ac:dyDescent="0.55000000000000004">
      <c r="A463" s="38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39"/>
      <c r="P463" s="25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26.25" customHeight="1" x14ac:dyDescent="0.55000000000000004">
      <c r="A464" s="38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39"/>
      <c r="P464" s="25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26.25" customHeight="1" x14ac:dyDescent="0.55000000000000004">
      <c r="A465" s="38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39"/>
      <c r="P465" s="25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26.25" customHeight="1" x14ac:dyDescent="0.55000000000000004">
      <c r="A466" s="38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39"/>
      <c r="P466" s="25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26.25" customHeight="1" x14ac:dyDescent="0.55000000000000004">
      <c r="A467" s="38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39"/>
      <c r="P467" s="25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26.25" customHeight="1" x14ac:dyDescent="0.55000000000000004">
      <c r="A468" s="38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39"/>
      <c r="P468" s="25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26.25" customHeight="1" x14ac:dyDescent="0.55000000000000004">
      <c r="A469" s="38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39"/>
      <c r="P469" s="25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26.25" customHeight="1" x14ac:dyDescent="0.55000000000000004">
      <c r="A470" s="38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39"/>
      <c r="P470" s="25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26.25" customHeight="1" x14ac:dyDescent="0.55000000000000004">
      <c r="A471" s="38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39"/>
      <c r="P471" s="25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26.25" customHeight="1" x14ac:dyDescent="0.55000000000000004">
      <c r="A472" s="38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39"/>
      <c r="P472" s="25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26.25" customHeight="1" x14ac:dyDescent="0.55000000000000004">
      <c r="A473" s="38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39"/>
      <c r="P473" s="25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26.25" customHeight="1" x14ac:dyDescent="0.55000000000000004">
      <c r="A474" s="38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39"/>
      <c r="P474" s="25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26.25" customHeight="1" x14ac:dyDescent="0.55000000000000004">
      <c r="A475" s="38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39"/>
      <c r="P475" s="25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26.25" customHeight="1" x14ac:dyDescent="0.55000000000000004">
      <c r="A476" s="38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39"/>
      <c r="P476" s="25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26.25" customHeight="1" x14ac:dyDescent="0.55000000000000004">
      <c r="A477" s="38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39"/>
      <c r="P477" s="25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26.25" customHeight="1" x14ac:dyDescent="0.55000000000000004">
      <c r="A478" s="38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39"/>
      <c r="P478" s="25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26.25" customHeight="1" x14ac:dyDescent="0.55000000000000004">
      <c r="A479" s="38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39"/>
      <c r="P479" s="25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26.25" customHeight="1" x14ac:dyDescent="0.55000000000000004">
      <c r="A480" s="38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39"/>
      <c r="P480" s="25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26.25" customHeight="1" x14ac:dyDescent="0.55000000000000004">
      <c r="A481" s="38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39"/>
      <c r="P481" s="25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26.25" customHeight="1" x14ac:dyDescent="0.55000000000000004">
      <c r="A482" s="38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39"/>
      <c r="P482" s="25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26.25" customHeight="1" x14ac:dyDescent="0.55000000000000004">
      <c r="A483" s="38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39"/>
      <c r="P483" s="25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26.25" customHeight="1" x14ac:dyDescent="0.55000000000000004">
      <c r="A484" s="38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39"/>
      <c r="P484" s="25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26.25" customHeight="1" x14ac:dyDescent="0.55000000000000004">
      <c r="A485" s="38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39"/>
      <c r="P485" s="25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26.25" customHeight="1" x14ac:dyDescent="0.55000000000000004">
      <c r="A486" s="38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39"/>
      <c r="P486" s="25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26.25" customHeight="1" x14ac:dyDescent="0.55000000000000004">
      <c r="A487" s="38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39"/>
      <c r="P487" s="25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26.25" customHeight="1" x14ac:dyDescent="0.55000000000000004">
      <c r="A488" s="38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39"/>
      <c r="P488" s="25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26.25" customHeight="1" x14ac:dyDescent="0.55000000000000004">
      <c r="A489" s="38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39"/>
      <c r="P489" s="25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26.25" customHeight="1" x14ac:dyDescent="0.55000000000000004">
      <c r="A490" s="38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39"/>
      <c r="P490" s="25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26.25" customHeight="1" x14ac:dyDescent="0.55000000000000004">
      <c r="A491" s="38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39"/>
      <c r="P491" s="25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26.25" customHeight="1" x14ac:dyDescent="0.55000000000000004">
      <c r="A492" s="38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39"/>
      <c r="P492" s="25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26.25" customHeight="1" x14ac:dyDescent="0.55000000000000004">
      <c r="A493" s="38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39"/>
      <c r="P493" s="25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26.25" customHeight="1" x14ac:dyDescent="0.55000000000000004">
      <c r="A494" s="38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39"/>
      <c r="P494" s="25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26.25" customHeight="1" x14ac:dyDescent="0.55000000000000004">
      <c r="A495" s="38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39"/>
      <c r="P495" s="25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26.25" customHeight="1" x14ac:dyDescent="0.55000000000000004">
      <c r="A496" s="38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39"/>
      <c r="P496" s="25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26.25" customHeight="1" x14ac:dyDescent="0.55000000000000004">
      <c r="A497" s="38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39"/>
      <c r="P497" s="25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26.25" customHeight="1" x14ac:dyDescent="0.55000000000000004">
      <c r="A498" s="38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39"/>
      <c r="P498" s="25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26.25" customHeight="1" x14ac:dyDescent="0.55000000000000004">
      <c r="A499" s="38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39"/>
      <c r="P499" s="25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26.25" customHeight="1" x14ac:dyDescent="0.55000000000000004">
      <c r="A500" s="38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39"/>
      <c r="P500" s="25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26.25" customHeight="1" x14ac:dyDescent="0.55000000000000004">
      <c r="A501" s="38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39"/>
      <c r="P501" s="25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26.25" customHeight="1" x14ac:dyDescent="0.55000000000000004">
      <c r="A502" s="38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39"/>
      <c r="P502" s="25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26.25" customHeight="1" x14ac:dyDescent="0.55000000000000004">
      <c r="A503" s="38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39"/>
      <c r="P503" s="25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26.25" customHeight="1" x14ac:dyDescent="0.55000000000000004">
      <c r="A504" s="38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39"/>
      <c r="P504" s="25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26.25" customHeight="1" x14ac:dyDescent="0.55000000000000004">
      <c r="A505" s="38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39"/>
      <c r="P505" s="25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26.25" customHeight="1" x14ac:dyDescent="0.55000000000000004">
      <c r="A506" s="38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39"/>
      <c r="P506" s="25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26.25" customHeight="1" x14ac:dyDescent="0.55000000000000004">
      <c r="A507" s="38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39"/>
      <c r="P507" s="25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26.25" customHeight="1" x14ac:dyDescent="0.55000000000000004">
      <c r="A508" s="38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39"/>
      <c r="P508" s="25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26.25" customHeight="1" x14ac:dyDescent="0.55000000000000004">
      <c r="A509" s="38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39"/>
      <c r="P509" s="25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26.25" customHeight="1" x14ac:dyDescent="0.55000000000000004">
      <c r="A510" s="38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39"/>
      <c r="P510" s="25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26.25" customHeight="1" x14ac:dyDescent="0.55000000000000004">
      <c r="A511" s="38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39"/>
      <c r="P511" s="25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26.25" customHeight="1" x14ac:dyDescent="0.55000000000000004">
      <c r="A512" s="38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39"/>
      <c r="P512" s="25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26.25" customHeight="1" x14ac:dyDescent="0.55000000000000004">
      <c r="A513" s="38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39"/>
      <c r="P513" s="25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26.25" customHeight="1" x14ac:dyDescent="0.55000000000000004">
      <c r="A514" s="38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39"/>
      <c r="P514" s="25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26.25" customHeight="1" x14ac:dyDescent="0.55000000000000004">
      <c r="A515" s="38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39"/>
      <c r="P515" s="25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26.25" customHeight="1" x14ac:dyDescent="0.55000000000000004">
      <c r="A516" s="38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39"/>
      <c r="P516" s="25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26.25" customHeight="1" x14ac:dyDescent="0.55000000000000004">
      <c r="A517" s="38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39"/>
      <c r="P517" s="25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26.25" customHeight="1" x14ac:dyDescent="0.55000000000000004">
      <c r="A518" s="38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39"/>
      <c r="P518" s="25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26.25" customHeight="1" x14ac:dyDescent="0.55000000000000004">
      <c r="A519" s="38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39"/>
      <c r="P519" s="25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26.25" customHeight="1" x14ac:dyDescent="0.55000000000000004">
      <c r="A520" s="38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39"/>
      <c r="P520" s="25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26.25" customHeight="1" x14ac:dyDescent="0.55000000000000004">
      <c r="A521" s="38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39"/>
      <c r="P521" s="25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26.25" customHeight="1" x14ac:dyDescent="0.55000000000000004">
      <c r="A522" s="38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39"/>
      <c r="P522" s="25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26.25" customHeight="1" x14ac:dyDescent="0.55000000000000004">
      <c r="A523" s="38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39"/>
      <c r="P523" s="25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26.25" customHeight="1" x14ac:dyDescent="0.55000000000000004">
      <c r="A524" s="38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39"/>
      <c r="P524" s="25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26.25" customHeight="1" x14ac:dyDescent="0.55000000000000004">
      <c r="A525" s="38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39"/>
      <c r="P525" s="25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26.25" customHeight="1" x14ac:dyDescent="0.55000000000000004">
      <c r="A526" s="38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39"/>
      <c r="P526" s="25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26.25" customHeight="1" x14ac:dyDescent="0.55000000000000004">
      <c r="A527" s="38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39"/>
      <c r="P527" s="25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26.25" customHeight="1" x14ac:dyDescent="0.55000000000000004">
      <c r="A528" s="38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39"/>
      <c r="P528" s="25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26.25" customHeight="1" x14ac:dyDescent="0.55000000000000004">
      <c r="A529" s="38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39"/>
      <c r="P529" s="25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26.25" customHeight="1" x14ac:dyDescent="0.55000000000000004">
      <c r="A530" s="38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39"/>
      <c r="P530" s="25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26.25" customHeight="1" x14ac:dyDescent="0.55000000000000004">
      <c r="A531" s="38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39"/>
      <c r="P531" s="25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26.25" customHeight="1" x14ac:dyDescent="0.55000000000000004">
      <c r="A532" s="38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39"/>
      <c r="P532" s="25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26.25" customHeight="1" x14ac:dyDescent="0.55000000000000004">
      <c r="A533" s="38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39"/>
      <c r="P533" s="25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26.25" customHeight="1" x14ac:dyDescent="0.55000000000000004">
      <c r="A534" s="38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39"/>
      <c r="P534" s="25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26.25" customHeight="1" x14ac:dyDescent="0.55000000000000004">
      <c r="A535" s="38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39"/>
      <c r="P535" s="25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26.25" customHeight="1" x14ac:dyDescent="0.55000000000000004">
      <c r="A536" s="38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39"/>
      <c r="P536" s="25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26.25" customHeight="1" x14ac:dyDescent="0.55000000000000004">
      <c r="A537" s="38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39"/>
      <c r="P537" s="25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26.25" customHeight="1" x14ac:dyDescent="0.55000000000000004">
      <c r="A538" s="38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39"/>
      <c r="P538" s="25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26.25" customHeight="1" x14ac:dyDescent="0.55000000000000004">
      <c r="A539" s="38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39"/>
      <c r="P539" s="25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26.25" customHeight="1" x14ac:dyDescent="0.55000000000000004">
      <c r="A540" s="38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39"/>
      <c r="P540" s="25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26.25" customHeight="1" x14ac:dyDescent="0.55000000000000004">
      <c r="A541" s="38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39"/>
      <c r="P541" s="25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26.25" customHeight="1" x14ac:dyDescent="0.55000000000000004">
      <c r="A542" s="38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39"/>
      <c r="P542" s="25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26.25" customHeight="1" x14ac:dyDescent="0.55000000000000004">
      <c r="A543" s="38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39"/>
      <c r="P543" s="25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26.25" customHeight="1" x14ac:dyDescent="0.55000000000000004">
      <c r="A544" s="38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39"/>
      <c r="P544" s="25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26.25" customHeight="1" x14ac:dyDescent="0.55000000000000004">
      <c r="A545" s="38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39"/>
      <c r="P545" s="25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26.25" customHeight="1" x14ac:dyDescent="0.55000000000000004">
      <c r="A546" s="38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39"/>
      <c r="P546" s="25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26.25" customHeight="1" x14ac:dyDescent="0.55000000000000004">
      <c r="A547" s="38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39"/>
      <c r="P547" s="25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26.25" customHeight="1" x14ac:dyDescent="0.55000000000000004">
      <c r="A548" s="38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39"/>
      <c r="P548" s="25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26.25" customHeight="1" x14ac:dyDescent="0.55000000000000004">
      <c r="A549" s="38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39"/>
      <c r="P549" s="25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26.25" customHeight="1" x14ac:dyDescent="0.55000000000000004">
      <c r="A550" s="38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39"/>
      <c r="P550" s="25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26.25" customHeight="1" x14ac:dyDescent="0.55000000000000004">
      <c r="A551" s="38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39"/>
      <c r="P551" s="25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26.25" customHeight="1" x14ac:dyDescent="0.55000000000000004">
      <c r="A552" s="38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39"/>
      <c r="P552" s="25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26.25" customHeight="1" x14ac:dyDescent="0.55000000000000004">
      <c r="A553" s="38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39"/>
      <c r="P553" s="25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26.25" customHeight="1" x14ac:dyDescent="0.55000000000000004">
      <c r="A554" s="38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39"/>
      <c r="P554" s="25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26.25" customHeight="1" x14ac:dyDescent="0.55000000000000004">
      <c r="A555" s="38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39"/>
      <c r="P555" s="25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26.25" customHeight="1" x14ac:dyDescent="0.55000000000000004">
      <c r="A556" s="38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39"/>
      <c r="P556" s="25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26.25" customHeight="1" x14ac:dyDescent="0.55000000000000004">
      <c r="A557" s="38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39"/>
      <c r="P557" s="25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26.25" customHeight="1" x14ac:dyDescent="0.55000000000000004">
      <c r="A558" s="38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39"/>
      <c r="P558" s="25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26.25" customHeight="1" x14ac:dyDescent="0.55000000000000004">
      <c r="A559" s="38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39"/>
      <c r="P559" s="25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26.25" customHeight="1" x14ac:dyDescent="0.55000000000000004">
      <c r="A560" s="38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39"/>
      <c r="P560" s="25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26.25" customHeight="1" x14ac:dyDescent="0.55000000000000004">
      <c r="A561" s="38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39"/>
      <c r="P561" s="25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26.25" customHeight="1" x14ac:dyDescent="0.55000000000000004">
      <c r="A562" s="38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39"/>
      <c r="P562" s="25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26.25" customHeight="1" x14ac:dyDescent="0.55000000000000004">
      <c r="A563" s="38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39"/>
      <c r="P563" s="25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26.25" customHeight="1" x14ac:dyDescent="0.55000000000000004">
      <c r="A564" s="38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39"/>
      <c r="P564" s="25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26.25" customHeight="1" x14ac:dyDescent="0.55000000000000004">
      <c r="A565" s="38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39"/>
      <c r="P565" s="25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26.25" customHeight="1" x14ac:dyDescent="0.55000000000000004">
      <c r="A566" s="38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39"/>
      <c r="P566" s="25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26.25" customHeight="1" x14ac:dyDescent="0.55000000000000004">
      <c r="A567" s="38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39"/>
      <c r="P567" s="25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26.25" customHeight="1" x14ac:dyDescent="0.55000000000000004">
      <c r="A568" s="38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39"/>
      <c r="P568" s="25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26.25" customHeight="1" x14ac:dyDescent="0.55000000000000004">
      <c r="A569" s="38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39"/>
      <c r="P569" s="25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26.25" customHeight="1" x14ac:dyDescent="0.55000000000000004">
      <c r="A570" s="38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39"/>
      <c r="P570" s="25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26.25" customHeight="1" x14ac:dyDescent="0.55000000000000004">
      <c r="A571" s="38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39"/>
      <c r="P571" s="25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26.25" customHeight="1" x14ac:dyDescent="0.55000000000000004">
      <c r="A572" s="38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39"/>
      <c r="P572" s="25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26.25" customHeight="1" x14ac:dyDescent="0.55000000000000004">
      <c r="A573" s="38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39"/>
      <c r="P573" s="25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26.25" customHeight="1" x14ac:dyDescent="0.55000000000000004">
      <c r="A574" s="38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39"/>
      <c r="P574" s="25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26.25" customHeight="1" x14ac:dyDescent="0.55000000000000004">
      <c r="A575" s="38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39"/>
      <c r="P575" s="25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26.25" customHeight="1" x14ac:dyDescent="0.55000000000000004">
      <c r="A576" s="38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39"/>
      <c r="P576" s="25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26.25" customHeight="1" x14ac:dyDescent="0.55000000000000004">
      <c r="A577" s="38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39"/>
      <c r="P577" s="25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26.25" customHeight="1" x14ac:dyDescent="0.55000000000000004">
      <c r="A578" s="38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39"/>
      <c r="P578" s="25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26.25" customHeight="1" x14ac:dyDescent="0.55000000000000004">
      <c r="A579" s="38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39"/>
      <c r="P579" s="25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26.25" customHeight="1" x14ac:dyDescent="0.55000000000000004">
      <c r="A580" s="38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39"/>
      <c r="P580" s="25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26.25" customHeight="1" x14ac:dyDescent="0.55000000000000004">
      <c r="A581" s="38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39"/>
      <c r="P581" s="25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26.25" customHeight="1" x14ac:dyDescent="0.55000000000000004">
      <c r="A582" s="38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39"/>
      <c r="P582" s="25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26.25" customHeight="1" x14ac:dyDescent="0.55000000000000004">
      <c r="A583" s="38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39"/>
      <c r="P583" s="25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26.25" customHeight="1" x14ac:dyDescent="0.55000000000000004">
      <c r="A584" s="38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39"/>
      <c r="P584" s="25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26.25" customHeight="1" x14ac:dyDescent="0.55000000000000004">
      <c r="A585" s="38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39"/>
      <c r="P585" s="25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26.25" customHeight="1" x14ac:dyDescent="0.55000000000000004">
      <c r="A586" s="38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39"/>
      <c r="P586" s="25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26.25" customHeight="1" x14ac:dyDescent="0.55000000000000004">
      <c r="A587" s="38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39"/>
      <c r="P587" s="25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26.25" customHeight="1" x14ac:dyDescent="0.55000000000000004">
      <c r="A588" s="38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39"/>
      <c r="P588" s="25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26.25" customHeight="1" x14ac:dyDescent="0.55000000000000004">
      <c r="A589" s="38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39"/>
      <c r="P589" s="25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26.25" customHeight="1" x14ac:dyDescent="0.55000000000000004">
      <c r="A590" s="38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39"/>
      <c r="P590" s="25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26.25" customHeight="1" x14ac:dyDescent="0.55000000000000004">
      <c r="A591" s="38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39"/>
      <c r="P591" s="25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26.25" customHeight="1" x14ac:dyDescent="0.55000000000000004">
      <c r="A592" s="38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39"/>
      <c r="P592" s="25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26.25" customHeight="1" x14ac:dyDescent="0.55000000000000004">
      <c r="A593" s="38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39"/>
      <c r="P593" s="25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26.25" customHeight="1" x14ac:dyDescent="0.55000000000000004">
      <c r="A594" s="38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39"/>
      <c r="P594" s="25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26.25" customHeight="1" x14ac:dyDescent="0.55000000000000004">
      <c r="A595" s="38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39"/>
      <c r="P595" s="25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26.25" customHeight="1" x14ac:dyDescent="0.55000000000000004">
      <c r="A596" s="38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39"/>
      <c r="P596" s="25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26.25" customHeight="1" x14ac:dyDescent="0.55000000000000004">
      <c r="A597" s="38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39"/>
      <c r="P597" s="25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26.25" customHeight="1" x14ac:dyDescent="0.55000000000000004">
      <c r="A598" s="38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39"/>
      <c r="P598" s="25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26.25" customHeight="1" x14ac:dyDescent="0.55000000000000004">
      <c r="A599" s="38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39"/>
      <c r="P599" s="25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26.25" customHeight="1" x14ac:dyDescent="0.55000000000000004">
      <c r="A600" s="38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39"/>
      <c r="P600" s="25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26.25" customHeight="1" x14ac:dyDescent="0.55000000000000004">
      <c r="A601" s="38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39"/>
      <c r="P601" s="25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26.25" customHeight="1" x14ac:dyDescent="0.55000000000000004">
      <c r="A602" s="38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39"/>
      <c r="P602" s="25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26.25" customHeight="1" x14ac:dyDescent="0.55000000000000004">
      <c r="A603" s="38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39"/>
      <c r="P603" s="25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26.25" customHeight="1" x14ac:dyDescent="0.55000000000000004">
      <c r="A604" s="38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39"/>
      <c r="P604" s="25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26.25" customHeight="1" x14ac:dyDescent="0.55000000000000004">
      <c r="A605" s="38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39"/>
      <c r="P605" s="25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26.25" customHeight="1" x14ac:dyDescent="0.55000000000000004">
      <c r="A606" s="38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39"/>
      <c r="P606" s="25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26.25" customHeight="1" x14ac:dyDescent="0.55000000000000004">
      <c r="A607" s="38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39"/>
      <c r="P607" s="25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26.25" customHeight="1" x14ac:dyDescent="0.55000000000000004">
      <c r="A608" s="38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39"/>
      <c r="P608" s="25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26.25" customHeight="1" x14ac:dyDescent="0.55000000000000004">
      <c r="A609" s="38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39"/>
      <c r="P609" s="25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26.25" customHeight="1" x14ac:dyDescent="0.55000000000000004">
      <c r="A610" s="38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39"/>
      <c r="P610" s="25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26.25" customHeight="1" x14ac:dyDescent="0.55000000000000004">
      <c r="A611" s="38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39"/>
      <c r="P611" s="25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26.25" customHeight="1" x14ac:dyDescent="0.55000000000000004">
      <c r="A612" s="38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39"/>
      <c r="P612" s="25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26.25" customHeight="1" x14ac:dyDescent="0.55000000000000004">
      <c r="A613" s="38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39"/>
      <c r="P613" s="25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26.25" customHeight="1" x14ac:dyDescent="0.55000000000000004">
      <c r="A614" s="38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39"/>
      <c r="P614" s="25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26.25" customHeight="1" x14ac:dyDescent="0.55000000000000004">
      <c r="A615" s="38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39"/>
      <c r="P615" s="25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26.25" customHeight="1" x14ac:dyDescent="0.55000000000000004">
      <c r="A616" s="38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39"/>
      <c r="P616" s="25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26.25" customHeight="1" x14ac:dyDescent="0.55000000000000004">
      <c r="A617" s="38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39"/>
      <c r="P617" s="25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26.25" customHeight="1" x14ac:dyDescent="0.55000000000000004">
      <c r="A618" s="38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39"/>
      <c r="P618" s="25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26.25" customHeight="1" x14ac:dyDescent="0.55000000000000004">
      <c r="A619" s="38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39"/>
      <c r="P619" s="25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26.25" customHeight="1" x14ac:dyDescent="0.55000000000000004">
      <c r="A620" s="38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39"/>
      <c r="P620" s="25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26.25" customHeight="1" x14ac:dyDescent="0.55000000000000004">
      <c r="A621" s="38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39"/>
      <c r="P621" s="25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26.25" customHeight="1" x14ac:dyDescent="0.55000000000000004">
      <c r="A622" s="38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39"/>
      <c r="P622" s="25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26.25" customHeight="1" x14ac:dyDescent="0.55000000000000004">
      <c r="A623" s="38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39"/>
      <c r="P623" s="25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26.25" customHeight="1" x14ac:dyDescent="0.55000000000000004">
      <c r="A624" s="38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39"/>
      <c r="P624" s="25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26.25" customHeight="1" x14ac:dyDescent="0.55000000000000004">
      <c r="A625" s="38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39"/>
      <c r="P625" s="25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26.25" customHeight="1" x14ac:dyDescent="0.55000000000000004">
      <c r="A626" s="38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39"/>
      <c r="P626" s="25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26.25" customHeight="1" x14ac:dyDescent="0.55000000000000004">
      <c r="A627" s="38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39"/>
      <c r="P627" s="25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26.25" customHeight="1" x14ac:dyDescent="0.55000000000000004">
      <c r="A628" s="38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39"/>
      <c r="P628" s="25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26.25" customHeight="1" x14ac:dyDescent="0.55000000000000004">
      <c r="A629" s="38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39"/>
      <c r="P629" s="25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26.25" customHeight="1" x14ac:dyDescent="0.55000000000000004">
      <c r="A630" s="38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39"/>
      <c r="P630" s="25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26.25" customHeight="1" x14ac:dyDescent="0.55000000000000004">
      <c r="A631" s="38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39"/>
      <c r="P631" s="25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26.25" customHeight="1" x14ac:dyDescent="0.55000000000000004">
      <c r="A632" s="38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39"/>
      <c r="P632" s="25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26.25" customHeight="1" x14ac:dyDescent="0.55000000000000004">
      <c r="A633" s="38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39"/>
      <c r="P633" s="25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26.25" customHeight="1" x14ac:dyDescent="0.55000000000000004">
      <c r="A634" s="38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39"/>
      <c r="P634" s="25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26.25" customHeight="1" x14ac:dyDescent="0.55000000000000004">
      <c r="A635" s="38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39"/>
      <c r="P635" s="25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26.25" customHeight="1" x14ac:dyDescent="0.55000000000000004">
      <c r="A636" s="38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39"/>
      <c r="P636" s="25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26.25" customHeight="1" x14ac:dyDescent="0.55000000000000004">
      <c r="A637" s="38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39"/>
      <c r="P637" s="25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26.25" customHeight="1" x14ac:dyDescent="0.55000000000000004">
      <c r="A638" s="38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39"/>
      <c r="P638" s="25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26.25" customHeight="1" x14ac:dyDescent="0.55000000000000004">
      <c r="A639" s="38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39"/>
      <c r="P639" s="25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26.25" customHeight="1" x14ac:dyDescent="0.55000000000000004">
      <c r="A640" s="38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39"/>
      <c r="P640" s="25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26.25" customHeight="1" x14ac:dyDescent="0.55000000000000004">
      <c r="A641" s="38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39"/>
      <c r="P641" s="25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26.25" customHeight="1" x14ac:dyDescent="0.55000000000000004">
      <c r="A642" s="38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39"/>
      <c r="P642" s="25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26.25" customHeight="1" x14ac:dyDescent="0.55000000000000004">
      <c r="A643" s="38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39"/>
      <c r="P643" s="25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26.25" customHeight="1" x14ac:dyDescent="0.55000000000000004">
      <c r="A644" s="38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39"/>
      <c r="P644" s="25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26.25" customHeight="1" x14ac:dyDescent="0.55000000000000004">
      <c r="A645" s="38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39"/>
      <c r="P645" s="25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26.25" customHeight="1" x14ac:dyDescent="0.55000000000000004">
      <c r="A646" s="38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39"/>
      <c r="P646" s="25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26.25" customHeight="1" x14ac:dyDescent="0.55000000000000004">
      <c r="A647" s="38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39"/>
      <c r="P647" s="25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26.25" customHeight="1" x14ac:dyDescent="0.55000000000000004">
      <c r="A648" s="38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39"/>
      <c r="P648" s="25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26.25" customHeight="1" x14ac:dyDescent="0.55000000000000004">
      <c r="A649" s="38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39"/>
      <c r="P649" s="25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26.25" customHeight="1" x14ac:dyDescent="0.55000000000000004">
      <c r="A650" s="38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39"/>
      <c r="P650" s="25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26.25" customHeight="1" x14ac:dyDescent="0.55000000000000004">
      <c r="A651" s="38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39"/>
      <c r="P651" s="25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26.25" customHeight="1" x14ac:dyDescent="0.55000000000000004">
      <c r="A652" s="38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39"/>
      <c r="P652" s="25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26.25" customHeight="1" x14ac:dyDescent="0.55000000000000004">
      <c r="A653" s="38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39"/>
      <c r="P653" s="25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26.25" customHeight="1" x14ac:dyDescent="0.55000000000000004">
      <c r="A654" s="38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39"/>
      <c r="P654" s="25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26.25" customHeight="1" x14ac:dyDescent="0.55000000000000004">
      <c r="A655" s="38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39"/>
      <c r="P655" s="25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26.25" customHeight="1" x14ac:dyDescent="0.55000000000000004">
      <c r="A656" s="38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39"/>
      <c r="P656" s="25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26.25" customHeight="1" x14ac:dyDescent="0.55000000000000004">
      <c r="A657" s="38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39"/>
      <c r="P657" s="25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26.25" customHeight="1" x14ac:dyDescent="0.55000000000000004">
      <c r="A658" s="38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39"/>
      <c r="P658" s="25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26.25" customHeight="1" x14ac:dyDescent="0.55000000000000004">
      <c r="A659" s="38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39"/>
      <c r="P659" s="25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26.25" customHeight="1" x14ac:dyDescent="0.55000000000000004">
      <c r="A660" s="38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39"/>
      <c r="P660" s="25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26.25" customHeight="1" x14ac:dyDescent="0.55000000000000004">
      <c r="A661" s="38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39"/>
      <c r="P661" s="25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26.25" customHeight="1" x14ac:dyDescent="0.55000000000000004">
      <c r="A662" s="38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39"/>
      <c r="P662" s="25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26.25" customHeight="1" x14ac:dyDescent="0.55000000000000004">
      <c r="A663" s="38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39"/>
      <c r="P663" s="25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26.25" customHeight="1" x14ac:dyDescent="0.55000000000000004">
      <c r="A664" s="38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39"/>
      <c r="P664" s="25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26.25" customHeight="1" x14ac:dyDescent="0.55000000000000004">
      <c r="A665" s="38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39"/>
      <c r="P665" s="25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26.25" customHeight="1" x14ac:dyDescent="0.55000000000000004">
      <c r="A666" s="38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39"/>
      <c r="P666" s="25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26.25" customHeight="1" x14ac:dyDescent="0.55000000000000004">
      <c r="A667" s="38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39"/>
      <c r="P667" s="25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26.25" customHeight="1" x14ac:dyDescent="0.55000000000000004">
      <c r="A668" s="38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39"/>
      <c r="P668" s="25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26.25" customHeight="1" x14ac:dyDescent="0.55000000000000004">
      <c r="A669" s="38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39"/>
      <c r="P669" s="25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26.25" customHeight="1" x14ac:dyDescent="0.55000000000000004">
      <c r="A670" s="38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39"/>
      <c r="P670" s="25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26.25" customHeight="1" x14ac:dyDescent="0.55000000000000004">
      <c r="A671" s="38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39"/>
      <c r="P671" s="25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26.25" customHeight="1" x14ac:dyDescent="0.55000000000000004">
      <c r="A672" s="38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39"/>
      <c r="P672" s="25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26.25" customHeight="1" x14ac:dyDescent="0.55000000000000004">
      <c r="A673" s="38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39"/>
      <c r="P673" s="25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26.25" customHeight="1" x14ac:dyDescent="0.55000000000000004">
      <c r="A674" s="38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39"/>
      <c r="P674" s="25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26.25" customHeight="1" x14ac:dyDescent="0.55000000000000004">
      <c r="A675" s="38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39"/>
      <c r="P675" s="25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26.25" customHeight="1" x14ac:dyDescent="0.55000000000000004">
      <c r="A676" s="38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39"/>
      <c r="P676" s="25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26.25" customHeight="1" x14ac:dyDescent="0.55000000000000004">
      <c r="A677" s="38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39"/>
      <c r="P677" s="25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26.25" customHeight="1" x14ac:dyDescent="0.55000000000000004">
      <c r="A678" s="38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39"/>
      <c r="P678" s="25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26.25" customHeight="1" x14ac:dyDescent="0.55000000000000004">
      <c r="A679" s="38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39"/>
      <c r="P679" s="25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26.25" customHeight="1" x14ac:dyDescent="0.55000000000000004">
      <c r="A680" s="38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39"/>
      <c r="P680" s="25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26.25" customHeight="1" x14ac:dyDescent="0.55000000000000004">
      <c r="A681" s="38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39"/>
      <c r="P681" s="25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26.25" customHeight="1" x14ac:dyDescent="0.55000000000000004">
      <c r="A682" s="38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39"/>
      <c r="P682" s="25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26.25" customHeight="1" x14ac:dyDescent="0.55000000000000004">
      <c r="A683" s="38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39"/>
      <c r="P683" s="25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26.25" customHeight="1" x14ac:dyDescent="0.55000000000000004">
      <c r="A684" s="38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39"/>
      <c r="P684" s="25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26.25" customHeight="1" x14ac:dyDescent="0.55000000000000004">
      <c r="A685" s="38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39"/>
      <c r="P685" s="25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26.25" customHeight="1" x14ac:dyDescent="0.55000000000000004">
      <c r="A686" s="38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39"/>
      <c r="P686" s="25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26.25" customHeight="1" x14ac:dyDescent="0.55000000000000004">
      <c r="A687" s="38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39"/>
      <c r="P687" s="25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26.25" customHeight="1" x14ac:dyDescent="0.55000000000000004">
      <c r="A688" s="38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39"/>
      <c r="P688" s="25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26.25" customHeight="1" x14ac:dyDescent="0.55000000000000004">
      <c r="A689" s="38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39"/>
      <c r="P689" s="25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26.25" customHeight="1" x14ac:dyDescent="0.55000000000000004">
      <c r="A690" s="38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39"/>
      <c r="P690" s="25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26.25" customHeight="1" x14ac:dyDescent="0.55000000000000004">
      <c r="A691" s="38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39"/>
      <c r="P691" s="25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26.25" customHeight="1" x14ac:dyDescent="0.55000000000000004">
      <c r="A692" s="38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39"/>
      <c r="P692" s="25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26.25" customHeight="1" x14ac:dyDescent="0.55000000000000004">
      <c r="A693" s="38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39"/>
      <c r="P693" s="25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26.25" customHeight="1" x14ac:dyDescent="0.55000000000000004">
      <c r="A694" s="38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39"/>
      <c r="P694" s="25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26.25" customHeight="1" x14ac:dyDescent="0.55000000000000004">
      <c r="A695" s="38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39"/>
      <c r="P695" s="25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26.25" customHeight="1" x14ac:dyDescent="0.55000000000000004">
      <c r="A696" s="38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39"/>
      <c r="P696" s="25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26.25" customHeight="1" x14ac:dyDescent="0.55000000000000004">
      <c r="A697" s="38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39"/>
      <c r="P697" s="25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26.25" customHeight="1" x14ac:dyDescent="0.55000000000000004">
      <c r="A698" s="38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39"/>
      <c r="P698" s="25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26.25" customHeight="1" x14ac:dyDescent="0.55000000000000004">
      <c r="A699" s="38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39"/>
      <c r="P699" s="25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26.25" customHeight="1" x14ac:dyDescent="0.55000000000000004">
      <c r="A700" s="38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39"/>
      <c r="P700" s="25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26.25" customHeight="1" x14ac:dyDescent="0.55000000000000004">
      <c r="A701" s="38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39"/>
      <c r="P701" s="25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26.25" customHeight="1" x14ac:dyDescent="0.55000000000000004">
      <c r="A702" s="38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39"/>
      <c r="P702" s="25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26.25" customHeight="1" x14ac:dyDescent="0.55000000000000004">
      <c r="A703" s="38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39"/>
      <c r="P703" s="25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26.25" customHeight="1" x14ac:dyDescent="0.55000000000000004">
      <c r="A704" s="38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39"/>
      <c r="P704" s="25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26.25" customHeight="1" x14ac:dyDescent="0.55000000000000004">
      <c r="A705" s="38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39"/>
      <c r="P705" s="25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26.25" customHeight="1" x14ac:dyDescent="0.55000000000000004">
      <c r="A706" s="38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39"/>
      <c r="P706" s="25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26.25" customHeight="1" x14ac:dyDescent="0.55000000000000004">
      <c r="A707" s="38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39"/>
      <c r="P707" s="25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26.25" customHeight="1" x14ac:dyDescent="0.55000000000000004">
      <c r="A708" s="38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39"/>
      <c r="P708" s="25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26.25" customHeight="1" x14ac:dyDescent="0.55000000000000004">
      <c r="A709" s="38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39"/>
      <c r="P709" s="25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26.25" customHeight="1" x14ac:dyDescent="0.55000000000000004">
      <c r="A710" s="38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39"/>
      <c r="P710" s="25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26.25" customHeight="1" x14ac:dyDescent="0.55000000000000004">
      <c r="A711" s="38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39"/>
      <c r="P711" s="25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26.25" customHeight="1" x14ac:dyDescent="0.55000000000000004">
      <c r="A712" s="38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39"/>
      <c r="P712" s="25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26.25" customHeight="1" x14ac:dyDescent="0.55000000000000004">
      <c r="A713" s="38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39"/>
      <c r="P713" s="25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26.25" customHeight="1" x14ac:dyDescent="0.55000000000000004">
      <c r="A714" s="38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39"/>
      <c r="P714" s="25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26.25" customHeight="1" x14ac:dyDescent="0.55000000000000004">
      <c r="A715" s="38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39"/>
      <c r="P715" s="25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26.25" customHeight="1" x14ac:dyDescent="0.55000000000000004">
      <c r="A716" s="38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39"/>
      <c r="P716" s="25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26.25" customHeight="1" x14ac:dyDescent="0.55000000000000004">
      <c r="A717" s="38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39"/>
      <c r="P717" s="25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26.25" customHeight="1" x14ac:dyDescent="0.55000000000000004">
      <c r="A718" s="38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39"/>
      <c r="P718" s="25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26.25" customHeight="1" x14ac:dyDescent="0.55000000000000004">
      <c r="A719" s="38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39"/>
      <c r="P719" s="25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26.25" customHeight="1" x14ac:dyDescent="0.55000000000000004">
      <c r="A720" s="38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39"/>
      <c r="P720" s="25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26.25" customHeight="1" x14ac:dyDescent="0.55000000000000004">
      <c r="A721" s="38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39"/>
      <c r="P721" s="25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26.25" customHeight="1" x14ac:dyDescent="0.55000000000000004">
      <c r="A722" s="38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39"/>
      <c r="P722" s="25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26.25" customHeight="1" x14ac:dyDescent="0.55000000000000004">
      <c r="A723" s="38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39"/>
      <c r="P723" s="25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26.25" customHeight="1" x14ac:dyDescent="0.55000000000000004">
      <c r="A724" s="38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39"/>
      <c r="P724" s="25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26.25" customHeight="1" x14ac:dyDescent="0.55000000000000004">
      <c r="A725" s="38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39"/>
      <c r="P725" s="25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26.25" customHeight="1" x14ac:dyDescent="0.55000000000000004">
      <c r="A726" s="38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39"/>
      <c r="P726" s="25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26.25" customHeight="1" x14ac:dyDescent="0.55000000000000004">
      <c r="A727" s="38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39"/>
      <c r="P727" s="25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26.25" customHeight="1" x14ac:dyDescent="0.55000000000000004">
      <c r="A728" s="38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39"/>
      <c r="P728" s="25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26.25" customHeight="1" x14ac:dyDescent="0.55000000000000004">
      <c r="A729" s="38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39"/>
      <c r="P729" s="25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26.25" customHeight="1" x14ac:dyDescent="0.55000000000000004">
      <c r="A730" s="38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39"/>
      <c r="P730" s="25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26.25" customHeight="1" x14ac:dyDescent="0.55000000000000004">
      <c r="A731" s="38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39"/>
      <c r="P731" s="25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26.25" customHeight="1" x14ac:dyDescent="0.55000000000000004">
      <c r="A732" s="38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39"/>
      <c r="P732" s="25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26.25" customHeight="1" x14ac:dyDescent="0.55000000000000004">
      <c r="A733" s="38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39"/>
      <c r="P733" s="25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26.25" customHeight="1" x14ac:dyDescent="0.55000000000000004">
      <c r="A734" s="38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39"/>
      <c r="P734" s="25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26.25" customHeight="1" x14ac:dyDescent="0.55000000000000004">
      <c r="A735" s="38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39"/>
      <c r="P735" s="25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26.25" customHeight="1" x14ac:dyDescent="0.55000000000000004">
      <c r="A736" s="38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39"/>
      <c r="P736" s="25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26.25" customHeight="1" x14ac:dyDescent="0.55000000000000004">
      <c r="A737" s="38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39"/>
      <c r="P737" s="25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26.25" customHeight="1" x14ac:dyDescent="0.55000000000000004">
      <c r="A738" s="38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39"/>
      <c r="P738" s="25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26.25" customHeight="1" x14ac:dyDescent="0.55000000000000004">
      <c r="A739" s="38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39"/>
      <c r="P739" s="25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26.25" customHeight="1" x14ac:dyDescent="0.55000000000000004">
      <c r="A740" s="38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39"/>
      <c r="P740" s="25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26.25" customHeight="1" x14ac:dyDescent="0.55000000000000004">
      <c r="A741" s="38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39"/>
      <c r="P741" s="25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26.25" customHeight="1" x14ac:dyDescent="0.55000000000000004">
      <c r="A742" s="38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39"/>
      <c r="P742" s="25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26.25" customHeight="1" x14ac:dyDescent="0.55000000000000004">
      <c r="A743" s="38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39"/>
      <c r="P743" s="25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26.25" customHeight="1" x14ac:dyDescent="0.55000000000000004">
      <c r="A744" s="38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39"/>
      <c r="P744" s="25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26.25" customHeight="1" x14ac:dyDescent="0.55000000000000004">
      <c r="A745" s="38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39"/>
      <c r="P745" s="25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26.25" customHeight="1" x14ac:dyDescent="0.55000000000000004">
      <c r="A746" s="38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39"/>
      <c r="P746" s="25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26.25" customHeight="1" x14ac:dyDescent="0.55000000000000004">
      <c r="A747" s="38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39"/>
      <c r="P747" s="25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26.25" customHeight="1" x14ac:dyDescent="0.55000000000000004">
      <c r="A748" s="38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39"/>
      <c r="P748" s="25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26.25" customHeight="1" x14ac:dyDescent="0.55000000000000004">
      <c r="A749" s="38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39"/>
      <c r="P749" s="25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26.25" customHeight="1" x14ac:dyDescent="0.55000000000000004">
      <c r="A750" s="38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39"/>
      <c r="P750" s="25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26.25" customHeight="1" x14ac:dyDescent="0.55000000000000004">
      <c r="A751" s="38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39"/>
      <c r="P751" s="25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26.25" customHeight="1" x14ac:dyDescent="0.55000000000000004">
      <c r="A752" s="38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39"/>
      <c r="P752" s="25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26.25" customHeight="1" x14ac:dyDescent="0.55000000000000004">
      <c r="A753" s="38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39"/>
      <c r="P753" s="25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26.25" customHeight="1" x14ac:dyDescent="0.55000000000000004">
      <c r="A754" s="38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39"/>
      <c r="P754" s="25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26.25" customHeight="1" x14ac:dyDescent="0.55000000000000004">
      <c r="A755" s="38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39"/>
      <c r="P755" s="25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26.25" customHeight="1" x14ac:dyDescent="0.55000000000000004">
      <c r="A756" s="38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39"/>
      <c r="P756" s="25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26.25" customHeight="1" x14ac:dyDescent="0.55000000000000004">
      <c r="A757" s="38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39"/>
      <c r="P757" s="25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26.25" customHeight="1" x14ac:dyDescent="0.55000000000000004">
      <c r="A758" s="38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39"/>
      <c r="P758" s="25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26.25" customHeight="1" x14ac:dyDescent="0.55000000000000004">
      <c r="A759" s="38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39"/>
      <c r="P759" s="25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26.25" customHeight="1" x14ac:dyDescent="0.55000000000000004">
      <c r="A760" s="38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39"/>
      <c r="P760" s="25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26.25" customHeight="1" x14ac:dyDescent="0.55000000000000004">
      <c r="A761" s="38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39"/>
      <c r="P761" s="25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26.25" customHeight="1" x14ac:dyDescent="0.55000000000000004">
      <c r="A762" s="38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39"/>
      <c r="P762" s="25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26.25" customHeight="1" x14ac:dyDescent="0.55000000000000004">
      <c r="A763" s="38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39"/>
      <c r="P763" s="25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26.25" customHeight="1" x14ac:dyDescent="0.55000000000000004">
      <c r="A764" s="38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39"/>
      <c r="P764" s="25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26.25" customHeight="1" x14ac:dyDescent="0.55000000000000004">
      <c r="A765" s="38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39"/>
      <c r="P765" s="25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26.25" customHeight="1" x14ac:dyDescent="0.55000000000000004">
      <c r="A766" s="38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39"/>
      <c r="P766" s="25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26.25" customHeight="1" x14ac:dyDescent="0.55000000000000004">
      <c r="A767" s="38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39"/>
      <c r="P767" s="25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26.25" customHeight="1" x14ac:dyDescent="0.55000000000000004">
      <c r="A768" s="38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39"/>
      <c r="P768" s="25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26.25" customHeight="1" x14ac:dyDescent="0.55000000000000004">
      <c r="A769" s="38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39"/>
      <c r="P769" s="25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26.25" customHeight="1" x14ac:dyDescent="0.55000000000000004">
      <c r="A770" s="38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39"/>
      <c r="P770" s="25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26.25" customHeight="1" x14ac:dyDescent="0.55000000000000004">
      <c r="A771" s="38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39"/>
      <c r="P771" s="25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26.25" customHeight="1" x14ac:dyDescent="0.55000000000000004">
      <c r="A772" s="38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39"/>
      <c r="P772" s="25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26.25" customHeight="1" x14ac:dyDescent="0.55000000000000004">
      <c r="A773" s="38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39"/>
      <c r="P773" s="25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26.25" customHeight="1" x14ac:dyDescent="0.55000000000000004">
      <c r="A774" s="38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39"/>
      <c r="P774" s="25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26.25" customHeight="1" x14ac:dyDescent="0.55000000000000004">
      <c r="A775" s="38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39"/>
      <c r="P775" s="25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26.25" customHeight="1" x14ac:dyDescent="0.55000000000000004">
      <c r="A776" s="38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39"/>
      <c r="P776" s="25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26.25" customHeight="1" x14ac:dyDescent="0.55000000000000004">
      <c r="A777" s="38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39"/>
      <c r="P777" s="25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26.25" customHeight="1" x14ac:dyDescent="0.55000000000000004">
      <c r="A778" s="38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39"/>
      <c r="P778" s="25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26.25" customHeight="1" x14ac:dyDescent="0.55000000000000004">
      <c r="A779" s="38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39"/>
      <c r="P779" s="25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26.25" customHeight="1" x14ac:dyDescent="0.55000000000000004">
      <c r="A780" s="38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39"/>
      <c r="P780" s="25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26.25" customHeight="1" x14ac:dyDescent="0.55000000000000004">
      <c r="A781" s="38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39"/>
      <c r="P781" s="25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26.25" customHeight="1" x14ac:dyDescent="0.55000000000000004">
      <c r="A782" s="38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39"/>
      <c r="P782" s="25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26.25" customHeight="1" x14ac:dyDescent="0.55000000000000004">
      <c r="A783" s="38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39"/>
      <c r="P783" s="25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26.25" customHeight="1" x14ac:dyDescent="0.55000000000000004">
      <c r="A784" s="38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39"/>
      <c r="P784" s="25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26.25" customHeight="1" x14ac:dyDescent="0.55000000000000004">
      <c r="A785" s="38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39"/>
      <c r="P785" s="25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26.25" customHeight="1" x14ac:dyDescent="0.55000000000000004">
      <c r="A786" s="38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39"/>
      <c r="P786" s="25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26.25" customHeight="1" x14ac:dyDescent="0.55000000000000004">
      <c r="A787" s="38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39"/>
      <c r="P787" s="25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26.25" customHeight="1" x14ac:dyDescent="0.55000000000000004">
      <c r="A788" s="38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39"/>
      <c r="P788" s="25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26.25" customHeight="1" x14ac:dyDescent="0.55000000000000004">
      <c r="A789" s="38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39"/>
      <c r="P789" s="25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26.25" customHeight="1" x14ac:dyDescent="0.55000000000000004">
      <c r="A790" s="38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39"/>
      <c r="P790" s="25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26.25" customHeight="1" x14ac:dyDescent="0.55000000000000004">
      <c r="A791" s="38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39"/>
      <c r="P791" s="25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26.25" customHeight="1" x14ac:dyDescent="0.55000000000000004">
      <c r="A792" s="38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39"/>
      <c r="P792" s="25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26.25" customHeight="1" x14ac:dyDescent="0.55000000000000004">
      <c r="A793" s="38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39"/>
      <c r="P793" s="25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26.25" customHeight="1" x14ac:dyDescent="0.55000000000000004">
      <c r="A794" s="38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39"/>
      <c r="P794" s="25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26.25" customHeight="1" x14ac:dyDescent="0.55000000000000004">
      <c r="A795" s="38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39"/>
      <c r="P795" s="25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26.25" customHeight="1" x14ac:dyDescent="0.55000000000000004">
      <c r="A796" s="38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39"/>
      <c r="P796" s="25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26.25" customHeight="1" x14ac:dyDescent="0.55000000000000004">
      <c r="A797" s="38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39"/>
      <c r="P797" s="25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26.25" customHeight="1" x14ac:dyDescent="0.55000000000000004">
      <c r="A798" s="38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39"/>
      <c r="P798" s="25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26.25" customHeight="1" x14ac:dyDescent="0.55000000000000004">
      <c r="A799" s="38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39"/>
      <c r="P799" s="25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26.25" customHeight="1" x14ac:dyDescent="0.55000000000000004">
      <c r="A800" s="38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39"/>
      <c r="P800" s="25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26.25" customHeight="1" x14ac:dyDescent="0.55000000000000004">
      <c r="A801" s="38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39"/>
      <c r="P801" s="25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26.25" customHeight="1" x14ac:dyDescent="0.55000000000000004">
      <c r="A802" s="38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39"/>
      <c r="P802" s="25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26.25" customHeight="1" x14ac:dyDescent="0.55000000000000004">
      <c r="A803" s="38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39"/>
      <c r="P803" s="25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26.25" customHeight="1" x14ac:dyDescent="0.55000000000000004">
      <c r="A804" s="38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39"/>
      <c r="P804" s="25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26.25" customHeight="1" x14ac:dyDescent="0.55000000000000004">
      <c r="A805" s="38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39"/>
      <c r="P805" s="25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26.25" customHeight="1" x14ac:dyDescent="0.55000000000000004">
      <c r="A806" s="38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39"/>
      <c r="P806" s="25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26.25" customHeight="1" x14ac:dyDescent="0.55000000000000004">
      <c r="A807" s="38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39"/>
      <c r="P807" s="25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26.25" customHeight="1" x14ac:dyDescent="0.55000000000000004">
      <c r="A808" s="38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39"/>
      <c r="P808" s="25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26.25" customHeight="1" x14ac:dyDescent="0.55000000000000004">
      <c r="A809" s="38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39"/>
      <c r="P809" s="25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26.25" customHeight="1" x14ac:dyDescent="0.55000000000000004">
      <c r="A810" s="38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39"/>
      <c r="P810" s="25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26.25" customHeight="1" x14ac:dyDescent="0.55000000000000004">
      <c r="A811" s="38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39"/>
      <c r="P811" s="25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26.25" customHeight="1" x14ac:dyDescent="0.55000000000000004">
      <c r="A812" s="38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39"/>
      <c r="P812" s="25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26.25" customHeight="1" x14ac:dyDescent="0.55000000000000004">
      <c r="A813" s="38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39"/>
      <c r="P813" s="25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26.25" customHeight="1" x14ac:dyDescent="0.55000000000000004">
      <c r="A814" s="38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39"/>
      <c r="P814" s="25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26.25" customHeight="1" x14ac:dyDescent="0.55000000000000004">
      <c r="A815" s="38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39"/>
      <c r="P815" s="25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26.25" customHeight="1" x14ac:dyDescent="0.55000000000000004">
      <c r="A816" s="38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39"/>
      <c r="P816" s="25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26.25" customHeight="1" x14ac:dyDescent="0.55000000000000004">
      <c r="A817" s="38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39"/>
      <c r="P817" s="25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26.25" customHeight="1" x14ac:dyDescent="0.55000000000000004">
      <c r="A818" s="38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39"/>
      <c r="P818" s="25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26.25" customHeight="1" x14ac:dyDescent="0.55000000000000004">
      <c r="A819" s="38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39"/>
      <c r="P819" s="25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26.25" customHeight="1" x14ac:dyDescent="0.55000000000000004">
      <c r="A820" s="38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39"/>
      <c r="P820" s="25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26.25" customHeight="1" x14ac:dyDescent="0.55000000000000004">
      <c r="A821" s="38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39"/>
      <c r="P821" s="25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26.25" customHeight="1" x14ac:dyDescent="0.55000000000000004">
      <c r="A822" s="38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39"/>
      <c r="P822" s="25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26.25" customHeight="1" x14ac:dyDescent="0.55000000000000004">
      <c r="A823" s="38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39"/>
      <c r="P823" s="25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26.25" customHeight="1" x14ac:dyDescent="0.55000000000000004">
      <c r="A824" s="38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39"/>
      <c r="P824" s="25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26.25" customHeight="1" x14ac:dyDescent="0.55000000000000004">
      <c r="A825" s="38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39"/>
      <c r="P825" s="25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26.25" customHeight="1" x14ac:dyDescent="0.55000000000000004">
      <c r="A826" s="38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39"/>
      <c r="P826" s="25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26.25" customHeight="1" x14ac:dyDescent="0.55000000000000004">
      <c r="A827" s="38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39"/>
      <c r="P827" s="25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26.25" customHeight="1" x14ac:dyDescent="0.55000000000000004">
      <c r="A828" s="38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39"/>
      <c r="P828" s="25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26.25" customHeight="1" x14ac:dyDescent="0.55000000000000004">
      <c r="A829" s="38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39"/>
      <c r="P829" s="25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26.25" customHeight="1" x14ac:dyDescent="0.55000000000000004">
      <c r="A830" s="38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39"/>
      <c r="P830" s="25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26.25" customHeight="1" x14ac:dyDescent="0.55000000000000004">
      <c r="A831" s="38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39"/>
      <c r="P831" s="25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26.25" customHeight="1" x14ac:dyDescent="0.55000000000000004">
      <c r="A832" s="38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39"/>
      <c r="P832" s="25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26.25" customHeight="1" x14ac:dyDescent="0.55000000000000004">
      <c r="A833" s="38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39"/>
      <c r="P833" s="25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26.25" customHeight="1" x14ac:dyDescent="0.55000000000000004">
      <c r="A834" s="38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39"/>
      <c r="P834" s="25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26.25" customHeight="1" x14ac:dyDescent="0.55000000000000004">
      <c r="A835" s="38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39"/>
      <c r="P835" s="25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26.25" customHeight="1" x14ac:dyDescent="0.55000000000000004">
      <c r="A836" s="38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39"/>
      <c r="P836" s="25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26.25" customHeight="1" x14ac:dyDescent="0.55000000000000004">
      <c r="A837" s="38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39"/>
      <c r="P837" s="25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26.25" customHeight="1" x14ac:dyDescent="0.55000000000000004">
      <c r="A838" s="38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39"/>
      <c r="P838" s="25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26.25" customHeight="1" x14ac:dyDescent="0.55000000000000004">
      <c r="A839" s="38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39"/>
      <c r="P839" s="25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26.25" customHeight="1" x14ac:dyDescent="0.55000000000000004">
      <c r="A840" s="38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39"/>
      <c r="P840" s="25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26.25" customHeight="1" x14ac:dyDescent="0.55000000000000004">
      <c r="A841" s="38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39"/>
      <c r="P841" s="25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26.25" customHeight="1" x14ac:dyDescent="0.55000000000000004">
      <c r="A842" s="38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39"/>
      <c r="P842" s="25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26.25" customHeight="1" x14ac:dyDescent="0.55000000000000004">
      <c r="A843" s="38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39"/>
      <c r="P843" s="25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26.25" customHeight="1" x14ac:dyDescent="0.55000000000000004">
      <c r="A844" s="38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39"/>
      <c r="P844" s="25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26.25" customHeight="1" x14ac:dyDescent="0.55000000000000004">
      <c r="A845" s="38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39"/>
      <c r="P845" s="25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26.25" customHeight="1" x14ac:dyDescent="0.55000000000000004">
      <c r="A846" s="38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39"/>
      <c r="P846" s="25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26.25" customHeight="1" x14ac:dyDescent="0.55000000000000004">
      <c r="A847" s="38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39"/>
      <c r="P847" s="25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26.25" customHeight="1" x14ac:dyDescent="0.55000000000000004">
      <c r="A848" s="38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39"/>
      <c r="P848" s="25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26.25" customHeight="1" x14ac:dyDescent="0.55000000000000004">
      <c r="A849" s="38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39"/>
      <c r="P849" s="25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26.25" customHeight="1" x14ac:dyDescent="0.55000000000000004">
      <c r="A850" s="38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39"/>
      <c r="P850" s="25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26.25" customHeight="1" x14ac:dyDescent="0.55000000000000004">
      <c r="A851" s="38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39"/>
      <c r="P851" s="25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26.25" customHeight="1" x14ac:dyDescent="0.55000000000000004">
      <c r="A852" s="38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39"/>
      <c r="P852" s="25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26.25" customHeight="1" x14ac:dyDescent="0.55000000000000004">
      <c r="A853" s="38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39"/>
      <c r="P853" s="25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26.25" customHeight="1" x14ac:dyDescent="0.55000000000000004">
      <c r="A854" s="38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39"/>
      <c r="P854" s="25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26.25" customHeight="1" x14ac:dyDescent="0.55000000000000004">
      <c r="A855" s="38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39"/>
      <c r="P855" s="25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26.25" customHeight="1" x14ac:dyDescent="0.55000000000000004">
      <c r="A856" s="38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39"/>
      <c r="P856" s="25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26.25" customHeight="1" x14ac:dyDescent="0.55000000000000004">
      <c r="A857" s="38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39"/>
      <c r="P857" s="25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26.25" customHeight="1" x14ac:dyDescent="0.55000000000000004">
      <c r="A858" s="38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39"/>
      <c r="P858" s="25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26.25" customHeight="1" x14ac:dyDescent="0.55000000000000004">
      <c r="A859" s="38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39"/>
      <c r="P859" s="25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26.25" customHeight="1" x14ac:dyDescent="0.55000000000000004">
      <c r="A860" s="38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39"/>
      <c r="P860" s="25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26.25" customHeight="1" x14ac:dyDescent="0.55000000000000004">
      <c r="A861" s="38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39"/>
      <c r="P861" s="25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26.25" customHeight="1" x14ac:dyDescent="0.55000000000000004">
      <c r="A862" s="38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39"/>
      <c r="P862" s="25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26.25" customHeight="1" x14ac:dyDescent="0.55000000000000004">
      <c r="A863" s="38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39"/>
      <c r="P863" s="25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26.25" customHeight="1" x14ac:dyDescent="0.55000000000000004">
      <c r="A864" s="38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39"/>
      <c r="P864" s="25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26.25" customHeight="1" x14ac:dyDescent="0.55000000000000004">
      <c r="A865" s="38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39"/>
      <c r="P865" s="25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26.25" customHeight="1" x14ac:dyDescent="0.55000000000000004">
      <c r="A866" s="38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39"/>
      <c r="P866" s="25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26.25" customHeight="1" x14ac:dyDescent="0.55000000000000004">
      <c r="A867" s="38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39"/>
      <c r="P867" s="25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26.25" customHeight="1" x14ac:dyDescent="0.55000000000000004">
      <c r="A868" s="38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39"/>
      <c r="P868" s="25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26.25" customHeight="1" x14ac:dyDescent="0.55000000000000004">
      <c r="A869" s="38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39"/>
      <c r="P869" s="25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26.25" customHeight="1" x14ac:dyDescent="0.55000000000000004">
      <c r="A870" s="38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39"/>
      <c r="P870" s="25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26.25" customHeight="1" x14ac:dyDescent="0.55000000000000004">
      <c r="A871" s="38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39"/>
      <c r="P871" s="25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26.25" customHeight="1" x14ac:dyDescent="0.55000000000000004">
      <c r="A872" s="38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39"/>
      <c r="P872" s="25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26.25" customHeight="1" x14ac:dyDescent="0.55000000000000004">
      <c r="A873" s="38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39"/>
      <c r="P873" s="25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26.25" customHeight="1" x14ac:dyDescent="0.55000000000000004">
      <c r="A874" s="38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39"/>
      <c r="P874" s="25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26.25" customHeight="1" x14ac:dyDescent="0.55000000000000004">
      <c r="A875" s="38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39"/>
      <c r="P875" s="25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26.25" customHeight="1" x14ac:dyDescent="0.55000000000000004">
      <c r="A876" s="38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39"/>
      <c r="P876" s="25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26.25" customHeight="1" x14ac:dyDescent="0.55000000000000004">
      <c r="A877" s="38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39"/>
      <c r="P877" s="25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26.25" customHeight="1" x14ac:dyDescent="0.55000000000000004">
      <c r="A878" s="38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39"/>
      <c r="P878" s="25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26.25" customHeight="1" x14ac:dyDescent="0.55000000000000004">
      <c r="A879" s="38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39"/>
      <c r="P879" s="25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26.25" customHeight="1" x14ac:dyDescent="0.55000000000000004">
      <c r="A880" s="38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39"/>
      <c r="P880" s="25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26.25" customHeight="1" x14ac:dyDescent="0.55000000000000004">
      <c r="A881" s="38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39"/>
      <c r="P881" s="25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26.25" customHeight="1" x14ac:dyDescent="0.55000000000000004">
      <c r="A882" s="38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39"/>
      <c r="P882" s="25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26.25" customHeight="1" x14ac:dyDescent="0.55000000000000004">
      <c r="A883" s="38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39"/>
      <c r="P883" s="25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26.25" customHeight="1" x14ac:dyDescent="0.55000000000000004">
      <c r="A884" s="38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39"/>
      <c r="P884" s="25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26.25" customHeight="1" x14ac:dyDescent="0.55000000000000004">
      <c r="A885" s="38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39"/>
      <c r="P885" s="25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26.25" customHeight="1" x14ac:dyDescent="0.55000000000000004">
      <c r="A886" s="38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39"/>
      <c r="P886" s="25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26.25" customHeight="1" x14ac:dyDescent="0.55000000000000004">
      <c r="A887" s="38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39"/>
      <c r="P887" s="25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26.25" customHeight="1" x14ac:dyDescent="0.55000000000000004">
      <c r="A888" s="38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39"/>
      <c r="P888" s="25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26.25" customHeight="1" x14ac:dyDescent="0.55000000000000004">
      <c r="A889" s="38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39"/>
      <c r="P889" s="25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26.25" customHeight="1" x14ac:dyDescent="0.55000000000000004">
      <c r="A890" s="38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39"/>
      <c r="P890" s="25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26.25" customHeight="1" x14ac:dyDescent="0.55000000000000004">
      <c r="A891" s="38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39"/>
      <c r="P891" s="25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26.25" customHeight="1" x14ac:dyDescent="0.55000000000000004">
      <c r="A892" s="38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39"/>
      <c r="P892" s="25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26.25" customHeight="1" x14ac:dyDescent="0.55000000000000004">
      <c r="A893" s="38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39"/>
      <c r="P893" s="25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26.25" customHeight="1" x14ac:dyDescent="0.55000000000000004">
      <c r="A894" s="38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39"/>
      <c r="P894" s="25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26.25" customHeight="1" x14ac:dyDescent="0.55000000000000004">
      <c r="A895" s="38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39"/>
      <c r="P895" s="25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26.25" customHeight="1" x14ac:dyDescent="0.55000000000000004">
      <c r="A896" s="38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39"/>
      <c r="P896" s="25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26.25" customHeight="1" x14ac:dyDescent="0.55000000000000004">
      <c r="A897" s="38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39"/>
      <c r="P897" s="25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26.25" customHeight="1" x14ac:dyDescent="0.55000000000000004">
      <c r="A898" s="38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39"/>
      <c r="P898" s="25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26.25" customHeight="1" x14ac:dyDescent="0.55000000000000004">
      <c r="A899" s="38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39"/>
      <c r="P899" s="25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26.25" customHeight="1" x14ac:dyDescent="0.55000000000000004">
      <c r="A900" s="38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39"/>
      <c r="P900" s="25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26.25" customHeight="1" x14ac:dyDescent="0.55000000000000004">
      <c r="A901" s="38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39"/>
      <c r="P901" s="25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26.25" customHeight="1" x14ac:dyDescent="0.55000000000000004">
      <c r="A902" s="38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39"/>
      <c r="P902" s="25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26.25" customHeight="1" x14ac:dyDescent="0.55000000000000004">
      <c r="A903" s="38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39"/>
      <c r="P903" s="25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26.25" customHeight="1" x14ac:dyDescent="0.55000000000000004">
      <c r="A904" s="38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39"/>
      <c r="P904" s="25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26.25" customHeight="1" x14ac:dyDescent="0.55000000000000004">
      <c r="A905" s="38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39"/>
      <c r="P905" s="25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26.25" customHeight="1" x14ac:dyDescent="0.55000000000000004">
      <c r="A906" s="38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39"/>
      <c r="P906" s="25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26.25" customHeight="1" x14ac:dyDescent="0.55000000000000004">
      <c r="A907" s="38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39"/>
      <c r="P907" s="25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26.25" customHeight="1" x14ac:dyDescent="0.55000000000000004">
      <c r="A908" s="38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39"/>
      <c r="P908" s="25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26.25" customHeight="1" x14ac:dyDescent="0.55000000000000004">
      <c r="A909" s="38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39"/>
      <c r="P909" s="25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26.25" customHeight="1" x14ac:dyDescent="0.55000000000000004">
      <c r="A910" s="38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39"/>
      <c r="P910" s="25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26.25" customHeight="1" x14ac:dyDescent="0.55000000000000004">
      <c r="A911" s="38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39"/>
      <c r="P911" s="25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26.25" customHeight="1" x14ac:dyDescent="0.55000000000000004">
      <c r="A912" s="38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39"/>
      <c r="P912" s="25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26.25" customHeight="1" x14ac:dyDescent="0.55000000000000004">
      <c r="A913" s="38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39"/>
      <c r="P913" s="25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26.25" customHeight="1" x14ac:dyDescent="0.55000000000000004">
      <c r="A914" s="38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39"/>
      <c r="P914" s="25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26.25" customHeight="1" x14ac:dyDescent="0.55000000000000004">
      <c r="A915" s="38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39"/>
      <c r="P915" s="25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26.25" customHeight="1" x14ac:dyDescent="0.55000000000000004">
      <c r="A916" s="38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39"/>
      <c r="P916" s="25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26.25" customHeight="1" x14ac:dyDescent="0.55000000000000004">
      <c r="A917" s="38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39"/>
      <c r="P917" s="25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26.25" customHeight="1" x14ac:dyDescent="0.55000000000000004">
      <c r="A918" s="38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39"/>
      <c r="P918" s="25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26.25" customHeight="1" x14ac:dyDescent="0.55000000000000004">
      <c r="A919" s="38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39"/>
      <c r="P919" s="25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26.25" customHeight="1" x14ac:dyDescent="0.55000000000000004">
      <c r="A920" s="38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39"/>
      <c r="P920" s="25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26.25" customHeight="1" x14ac:dyDescent="0.55000000000000004">
      <c r="A921" s="38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39"/>
      <c r="P921" s="25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26.25" customHeight="1" x14ac:dyDescent="0.55000000000000004">
      <c r="A922" s="38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39"/>
      <c r="P922" s="25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26.25" customHeight="1" x14ac:dyDescent="0.55000000000000004">
      <c r="A923" s="38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39"/>
      <c r="P923" s="25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26.25" customHeight="1" x14ac:dyDescent="0.55000000000000004">
      <c r="A924" s="38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39"/>
      <c r="P924" s="25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26.25" customHeight="1" x14ac:dyDescent="0.55000000000000004">
      <c r="A925" s="38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39"/>
      <c r="P925" s="25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26.25" customHeight="1" x14ac:dyDescent="0.55000000000000004">
      <c r="A926" s="38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39"/>
      <c r="P926" s="25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26.25" customHeight="1" x14ac:dyDescent="0.55000000000000004">
      <c r="A927" s="38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39"/>
      <c r="P927" s="25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26.25" customHeight="1" x14ac:dyDescent="0.55000000000000004">
      <c r="A928" s="38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39"/>
      <c r="P928" s="25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26.25" customHeight="1" x14ac:dyDescent="0.55000000000000004">
      <c r="A929" s="38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39"/>
      <c r="P929" s="25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26.25" customHeight="1" x14ac:dyDescent="0.55000000000000004">
      <c r="A930" s="38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39"/>
      <c r="P930" s="25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26.25" customHeight="1" x14ac:dyDescent="0.55000000000000004">
      <c r="A931" s="38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39"/>
      <c r="P931" s="25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26.25" customHeight="1" x14ac:dyDescent="0.55000000000000004">
      <c r="A932" s="38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39"/>
      <c r="P932" s="25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26.25" customHeight="1" x14ac:dyDescent="0.55000000000000004">
      <c r="A933" s="38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39"/>
      <c r="P933" s="25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26.25" customHeight="1" x14ac:dyDescent="0.55000000000000004">
      <c r="A934" s="38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39"/>
      <c r="P934" s="25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26.25" customHeight="1" x14ac:dyDescent="0.55000000000000004">
      <c r="A935" s="38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39"/>
      <c r="P935" s="25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26.25" customHeight="1" x14ac:dyDescent="0.55000000000000004">
      <c r="A936" s="38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39"/>
      <c r="P936" s="25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26.25" customHeight="1" x14ac:dyDescent="0.55000000000000004">
      <c r="A937" s="38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39"/>
      <c r="P937" s="25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26.25" customHeight="1" x14ac:dyDescent="0.55000000000000004">
      <c r="A938" s="38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39"/>
      <c r="P938" s="25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26.25" customHeight="1" x14ac:dyDescent="0.55000000000000004">
      <c r="A939" s="38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39"/>
      <c r="P939" s="25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26.25" customHeight="1" x14ac:dyDescent="0.55000000000000004">
      <c r="A940" s="38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39"/>
      <c r="P940" s="25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26.25" customHeight="1" x14ac:dyDescent="0.55000000000000004">
      <c r="A941" s="38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39"/>
      <c r="P941" s="25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26.25" customHeight="1" x14ac:dyDescent="0.55000000000000004">
      <c r="A942" s="38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39"/>
      <c r="P942" s="25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26.25" customHeight="1" x14ac:dyDescent="0.55000000000000004">
      <c r="A943" s="38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39"/>
      <c r="P943" s="25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26.25" customHeight="1" x14ac:dyDescent="0.55000000000000004">
      <c r="A944" s="38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39"/>
      <c r="P944" s="25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26.25" customHeight="1" x14ac:dyDescent="0.55000000000000004">
      <c r="A945" s="38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39"/>
      <c r="P945" s="25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26.25" customHeight="1" x14ac:dyDescent="0.55000000000000004">
      <c r="A946" s="38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39"/>
      <c r="P946" s="25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26.25" customHeight="1" x14ac:dyDescent="0.55000000000000004">
      <c r="A947" s="38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39"/>
      <c r="P947" s="25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26.25" customHeight="1" x14ac:dyDescent="0.55000000000000004">
      <c r="A948" s="38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39"/>
      <c r="P948" s="25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26.25" customHeight="1" x14ac:dyDescent="0.55000000000000004">
      <c r="A949" s="38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39"/>
      <c r="P949" s="25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26.25" customHeight="1" x14ac:dyDescent="0.55000000000000004">
      <c r="A950" s="38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39"/>
      <c r="P950" s="25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26.25" customHeight="1" x14ac:dyDescent="0.55000000000000004">
      <c r="A951" s="38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39"/>
      <c r="P951" s="25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26.25" customHeight="1" x14ac:dyDescent="0.55000000000000004">
      <c r="A952" s="38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39"/>
      <c r="P952" s="25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26.25" customHeight="1" x14ac:dyDescent="0.55000000000000004">
      <c r="A953" s="38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39"/>
      <c r="P953" s="25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26.25" customHeight="1" x14ac:dyDescent="0.55000000000000004">
      <c r="A954" s="38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39"/>
      <c r="P954" s="25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26.25" customHeight="1" x14ac:dyDescent="0.55000000000000004">
      <c r="A955" s="38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39"/>
      <c r="P955" s="25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26.25" customHeight="1" x14ac:dyDescent="0.55000000000000004">
      <c r="A956" s="38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39"/>
      <c r="P956" s="25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26.25" customHeight="1" x14ac:dyDescent="0.55000000000000004">
      <c r="A957" s="38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39"/>
      <c r="P957" s="25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26.25" customHeight="1" x14ac:dyDescent="0.55000000000000004">
      <c r="A958" s="38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39"/>
      <c r="P958" s="25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26.25" customHeight="1" x14ac:dyDescent="0.55000000000000004">
      <c r="A959" s="38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39"/>
      <c r="P959" s="25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26.25" customHeight="1" x14ac:dyDescent="0.55000000000000004">
      <c r="A960" s="38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39"/>
      <c r="P960" s="25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26.25" customHeight="1" x14ac:dyDescent="0.55000000000000004">
      <c r="A961" s="38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39"/>
      <c r="P961" s="25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26.25" customHeight="1" x14ac:dyDescent="0.55000000000000004">
      <c r="A962" s="38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39"/>
      <c r="P962" s="25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26.25" customHeight="1" x14ac:dyDescent="0.55000000000000004">
      <c r="A963" s="38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39"/>
      <c r="P963" s="25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26.25" customHeight="1" x14ac:dyDescent="0.55000000000000004">
      <c r="A964" s="38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39"/>
      <c r="P964" s="25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26.25" customHeight="1" x14ac:dyDescent="0.55000000000000004">
      <c r="A965" s="38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39"/>
      <c r="P965" s="25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26.25" customHeight="1" x14ac:dyDescent="0.55000000000000004">
      <c r="A966" s="38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39"/>
      <c r="P966" s="25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26.25" customHeight="1" x14ac:dyDescent="0.55000000000000004">
      <c r="A967" s="38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39"/>
      <c r="P967" s="25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26.25" customHeight="1" x14ac:dyDescent="0.55000000000000004">
      <c r="A968" s="38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39"/>
      <c r="P968" s="25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26.25" customHeight="1" x14ac:dyDescent="0.55000000000000004">
      <c r="A969" s="38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39"/>
      <c r="P969" s="25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26.25" customHeight="1" x14ac:dyDescent="0.55000000000000004">
      <c r="A970" s="38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39"/>
      <c r="P970" s="25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26.25" customHeight="1" x14ac:dyDescent="0.55000000000000004">
      <c r="A971" s="38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39"/>
      <c r="P971" s="25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26.25" customHeight="1" x14ac:dyDescent="0.55000000000000004">
      <c r="A972" s="38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39"/>
      <c r="P972" s="25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26.25" customHeight="1" x14ac:dyDescent="0.55000000000000004">
      <c r="A973" s="38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39"/>
      <c r="P973" s="25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26.25" customHeight="1" x14ac:dyDescent="0.55000000000000004">
      <c r="A974" s="38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39"/>
      <c r="P974" s="25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26.25" customHeight="1" x14ac:dyDescent="0.55000000000000004">
      <c r="A975" s="38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39"/>
      <c r="P975" s="25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26.25" customHeight="1" x14ac:dyDescent="0.55000000000000004">
      <c r="A976" s="38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39"/>
      <c r="P976" s="25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26.25" customHeight="1" x14ac:dyDescent="0.55000000000000004">
      <c r="A977" s="38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39"/>
      <c r="P977" s="25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6.25" customHeight="1" x14ac:dyDescent="0.55000000000000004">
      <c r="A978" s="38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39"/>
      <c r="P978" s="25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6.25" customHeight="1" x14ac:dyDescent="0.55000000000000004">
      <c r="A979" s="38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39"/>
      <c r="P979" s="25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6.25" customHeight="1" x14ac:dyDescent="0.55000000000000004">
      <c r="A980" s="38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39"/>
      <c r="P980" s="25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6.25" customHeight="1" x14ac:dyDescent="0.55000000000000004">
      <c r="A981" s="38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39"/>
      <c r="P981" s="25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6.25" customHeight="1" x14ac:dyDescent="0.55000000000000004">
      <c r="A982" s="38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39"/>
      <c r="P982" s="25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6.25" customHeight="1" x14ac:dyDescent="0.55000000000000004">
      <c r="A983" s="38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39"/>
      <c r="P983" s="25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6.25" customHeight="1" x14ac:dyDescent="0.55000000000000004">
      <c r="A984" s="38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39"/>
      <c r="P984" s="25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6.25" customHeight="1" x14ac:dyDescent="0.55000000000000004">
      <c r="A985" s="38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39"/>
      <c r="P985" s="25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6.25" customHeight="1" x14ac:dyDescent="0.55000000000000004">
      <c r="A986" s="38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39"/>
      <c r="P986" s="25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</sheetData>
  <mergeCells count="30">
    <mergeCell ref="H25:N25"/>
    <mergeCell ref="H26:N26"/>
    <mergeCell ref="H27:N27"/>
    <mergeCell ref="H28:N28"/>
    <mergeCell ref="F24:N24"/>
    <mergeCell ref="L13:N13"/>
    <mergeCell ref="F14:N14"/>
    <mergeCell ref="E15:N15"/>
    <mergeCell ref="D16:N16"/>
    <mergeCell ref="L17:N17"/>
    <mergeCell ref="K18:N18"/>
    <mergeCell ref="G19:N19"/>
    <mergeCell ref="F20:N20"/>
    <mergeCell ref="F21:N21"/>
    <mergeCell ref="G22:N22"/>
    <mergeCell ref="G23:N23"/>
    <mergeCell ref="J11:N11"/>
    <mergeCell ref="A1:Q1"/>
    <mergeCell ref="A2:Q2"/>
    <mergeCell ref="A4:A5"/>
    <mergeCell ref="B4:B5"/>
    <mergeCell ref="C4:N4"/>
    <mergeCell ref="O4:O5"/>
    <mergeCell ref="P4:P5"/>
    <mergeCell ref="Q4:Q5"/>
    <mergeCell ref="K6:N6"/>
    <mergeCell ref="H7:N7"/>
    <mergeCell ref="I8:N8"/>
    <mergeCell ref="J9:N9"/>
    <mergeCell ref="F10:N10"/>
  </mergeCells>
  <dataValidations count="1">
    <dataValidation allowBlank="1" showInputMessage="1" showErrorMessage="1" errorTitle="ไม่สามารถกรอกคะแนนได้" error="ไม่สามารถกรอกคะแนนได้" sqref="K6:N6"/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สถาบันวิจัย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Walailak University</cp:lastModifiedBy>
  <dcterms:created xsi:type="dcterms:W3CDTF">2020-07-21T06:15:57Z</dcterms:created>
  <dcterms:modified xsi:type="dcterms:W3CDTF">2020-08-11T04:27:57Z</dcterms:modified>
</cp:coreProperties>
</file>